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Accruals &amp; entries" sheetId="2" r:id="rId2"/>
    <sheet name="Warranty rollforward" sheetId="3" r:id="rId3"/>
  </sheets>
  <definedNames>
    <definedName name="_xlnm.Print_Area" localSheetId="1">'Accruals &amp; entries'!$A$1:$D$25</definedName>
    <definedName name="_xlnm.Print_Area" localSheetId="0">'Read me'!$A$1:$B$16</definedName>
    <definedName name="_xlnm.Print_Area" localSheetId="2">'Warranty rollforward'!$A$1:$D$24</definedName>
    <definedName name="_xlnm.Print_Titles" localSheetId="1">'Accruals &amp; entries'!$1:$3</definedName>
    <definedName name="_xlnm.Print_Titles" localSheetId="2">'Warranty rollforward'!$1:$3</definedName>
  </definedNames>
  <calcPr calcId="124519" fullCalcOnLoad="1"/>
</workbook>
</file>

<file path=xl/sharedStrings.xml><?xml version="1.0" encoding="utf-8"?>
<sst xmlns="http://schemas.openxmlformats.org/spreadsheetml/2006/main" count="74" uniqueCount="67">
  <si>
    <t>Routine liabilities and assurance warranty</t>
  </si>
  <si>
    <t>START HERE  ·  Service cutoff → scope → provision → claims → tie-out</t>
  </si>
  <si>
    <t>Purpose</t>
  </si>
  <si>
    <t>Trace supplied payroll, vacation, and assurance-warranty amounts through visible formulas and entries.</t>
  </si>
  <si>
    <t>Boundary</t>
  </si>
  <si>
    <t>The workbook does not decide payroll law, plan qualification, warranty scope, claim assumptions, or disclosure.</t>
  </si>
  <si>
    <t>Units</t>
  </si>
  <si>
    <t>US dollars; all entities and amounts are fictional.</t>
  </si>
  <si>
    <t>Source record</t>
  </si>
  <si>
    <t>EX:current-liabilities-refinancing-and-contingencies/cedar-trail-liability-close</t>
  </si>
  <si>
    <t>Generator</t>
  </si>
  <si>
    <t>scripts/quantitative/build_spreadsheets.py</t>
  </si>
  <si>
    <t>Workbook path</t>
  </si>
  <si>
    <t>1 · Inspect known-obligation cutoff →</t>
  </si>
  <si>
    <t>2 · Reconcile provision, revision, and claims →</t>
  </si>
  <si>
    <t>Earned-service accruals and entries</t>
  </si>
  <si>
    <t>Yellow = supplied input  ·  Sage = formula  ·  Green = control</t>
  </si>
  <si>
    <t>Accrual</t>
  </si>
  <si>
    <t>Amount</t>
  </si>
  <si>
    <t>Evidence supplied</t>
  </si>
  <si>
    <t>Settlement lane</t>
  </si>
  <si>
    <t>Earned Payroll</t>
  </si>
  <si>
    <t>Service through December 31</t>
  </si>
  <si>
    <t>Employee and withholding liabilities</t>
  </si>
  <si>
    <t>Employer Payroll Taxes</t>
  </si>
  <si>
    <t>Supplied in-scope employer amount</t>
  </si>
  <si>
    <t>Authority payable</t>
  </si>
  <si>
    <t>Earned Vacation</t>
  </si>
  <si>
    <t>Qualifying plan and service conclusion</t>
  </si>
  <si>
    <t>Compensated absence</t>
  </si>
  <si>
    <t>Routine accruals</t>
  </si>
  <si>
    <t>Closing entries</t>
  </si>
  <si>
    <t>Side</t>
  </si>
  <si>
    <t>Account</t>
  </si>
  <si>
    <t>Control</t>
  </si>
  <si>
    <t>Debit</t>
  </si>
  <si>
    <t>Payroll expense</t>
  </si>
  <si>
    <t>Employer payroll-cost expense</t>
  </si>
  <si>
    <t>Compensated-absence expense</t>
  </si>
  <si>
    <t>Credit</t>
  </si>
  <si>
    <t>Payroll liability</t>
  </si>
  <si>
    <t>Employer payroll-cost payable</t>
  </si>
  <si>
    <t>Compensated-absence liability</t>
  </si>
  <si>
    <t>Entry balance</t>
  </si>
  <si>
    <t>Service and plan evidence must be approved before these amounts are released. A later cash payment clears liabilities; it does not move December expense.</t>
  </si>
  <si>
    <t>Assurance-warranty rollforward</t>
  </si>
  <si>
    <t>Service warranty excluded  ·  Claims are settlement, not current expense</t>
  </si>
  <si>
    <t>Movement</t>
  </si>
  <si>
    <t>Accounting role</t>
  </si>
  <si>
    <t>Evidence owner</t>
  </si>
  <si>
    <t>Opening liability</t>
  </si>
  <si>
    <t>Prior covered sales</t>
  </si>
  <si>
    <t>Prior close</t>
  </si>
  <si>
    <t>Current-period provision</t>
  </si>
  <si>
    <t>Current warranty expense</t>
  </si>
  <si>
    <t>Warranty population</t>
  </si>
  <si>
    <t>Estimate revision</t>
  </si>
  <si>
    <t>Current estimate change</t>
  </si>
  <si>
    <t>Quality and claims review</t>
  </si>
  <si>
    <t>Claims settled</t>
  </si>
  <si>
    <t>Uses existing liability</t>
  </si>
  <si>
    <t>Claims ledger</t>
  </si>
  <si>
    <t>Ending warranty liability</t>
  </si>
  <si>
    <t>Bounded liability total</t>
  </si>
  <si>
    <t>Rollforward check</t>
  </si>
  <si>
    <t>Bounded total check</t>
  </si>
  <si>
    <t>Scope is supplied as assurance coverage. The workbook does not determine service-versus-assurance classification or expected claim assumptions.</t>
  </si>
</sst>
</file>

<file path=xl/styles.xml><?xml version="1.0" encoding="utf-8"?>
<styleSheet xmlns="http://schemas.openxmlformats.org/spreadsheetml/2006/main">
  <numFmts count="1">
    <numFmt numFmtId="164" formatCode="$#,##0;[Red]($#,##0);&quot;—&quot;"/>
  </numFmts>
  <fonts count="9">
    <font>
      <sz val="11"/>
      <color theme="1"/>
      <name val="Calibri"/>
      <family val="2"/>
      <scheme val="minor"/>
    </font>
    <font>
      <b/>
      <sz val="20"/>
      <color rgb="FFFFFFFF"/>
      <name val="Aptos Display"/>
      <family val="2"/>
    </font>
    <font>
      <sz val="10"/>
      <color rgb="FF5B6D68"/>
      <name val="Aptos"/>
      <family val="2"/>
    </font>
    <font>
      <b/>
      <sz val="9"/>
      <color rgb="FF173F3C"/>
      <name val="Aptos"/>
      <family val="2"/>
    </font>
    <font>
      <sz val="9"/>
      <color rgb="FF203633"/>
      <name val="Aptos"/>
      <family val="2"/>
    </font>
    <font>
      <b/>
      <u/>
      <sz val="8"/>
      <color rgb="FF315F59"/>
      <name val="Aptos"/>
      <family val="2"/>
    </font>
    <font>
      <sz val="8.5"/>
      <color rgb="FF5B6D68"/>
      <name val="Aptos"/>
      <family val="2"/>
    </font>
    <font>
      <b/>
      <sz val="9"/>
      <color rgb="FFFFFFFF"/>
      <name val="Aptos"/>
      <family val="2"/>
    </font>
    <font>
      <b/>
      <sz val="9"/>
      <color rgb="FF254B47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rgb="FF173F3C"/>
        <bgColor indexed="64"/>
      </patternFill>
    </fill>
    <fill>
      <patternFill patternType="solid">
        <fgColor rgb="FFF2F1EB"/>
        <bgColor indexed="64"/>
      </patternFill>
    </fill>
    <fill>
      <patternFill patternType="solid">
        <fgColor rgb="FFE7E7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3E6E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5ECE8"/>
        <bgColor indexed="64"/>
      </patternFill>
    </fill>
    <fill>
      <patternFill patternType="solid">
        <fgColor rgb="FF315F59"/>
        <bgColor indexed="64"/>
      </patternFill>
    </fill>
    <fill>
      <patternFill patternType="solid">
        <fgColor rgb="FFDDEBE5"/>
        <bgColor indexed="64"/>
      </patternFill>
    </fill>
    <fill>
      <patternFill patternType="solid">
        <fgColor rgb="FFEDF3F1"/>
        <bgColor indexed="64"/>
      </patternFill>
    </fill>
  </fills>
  <borders count="8">
    <border>
      <left/>
      <right/>
      <top/>
      <bottom/>
      <diagonal/>
    </border>
    <border>
      <left style="thin">
        <color rgb="FF173F3C"/>
      </left>
      <right/>
      <top/>
      <bottom/>
      <diagonal/>
    </border>
    <border>
      <left/>
      <right/>
      <top/>
      <bottom style="thin">
        <color rgb="FFCBD2CC"/>
      </bottom>
      <diagonal/>
    </border>
    <border>
      <left style="dashed">
        <color rgb="FF315F59"/>
      </left>
      <right/>
      <top/>
      <bottom style="thin">
        <color rgb="FFCBD2CC"/>
      </bottom>
      <diagonal/>
    </border>
    <border>
      <left/>
      <right/>
      <top/>
      <bottom style="medium">
        <color rgb="FF315F59"/>
      </bottom>
      <diagonal/>
    </border>
    <border>
      <left style="medium">
        <color rgb="FFD6A84F"/>
      </left>
      <right/>
      <top/>
      <bottom style="thin">
        <color rgb="FFCBD2CC"/>
      </bottom>
      <diagonal/>
    </border>
    <border>
      <left/>
      <right/>
      <top style="thin">
        <color rgb="FF315F59"/>
      </top>
      <bottom style="medium">
        <color rgb="FF315F59"/>
      </bottom>
      <diagonal/>
    </border>
    <border>
      <left style="medium">
        <color rgb="FF78A69B"/>
      </left>
      <right/>
      <top/>
      <bottom style="thin">
        <color rgb="FFCBD2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5" fillId="0" borderId="0" xfId="0" applyFont="1" applyAlignment="1">
      <alignment horizontal="right" vertical="center"/>
    </xf>
    <xf numFmtId="0" fontId="3" fillId="6" borderId="4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64" fontId="4" fillId="7" borderId="5" xfId="0" applyNumberFormat="1" applyFont="1" applyFill="1" applyBorder="1" applyAlignment="1" applyProtection="1">
      <alignment horizontal="right"/>
      <protection locked="0"/>
    </xf>
    <xf numFmtId="0" fontId="6" fillId="0" borderId="2" xfId="0" applyFont="1" applyBorder="1" applyAlignment="1">
      <alignment vertical="center" wrapText="1"/>
    </xf>
    <xf numFmtId="164" fontId="3" fillId="8" borderId="6" xfId="0" applyNumberFormat="1" applyFont="1" applyFill="1" applyBorder="1" applyAlignment="1">
      <alignment horizontal="right"/>
    </xf>
    <xf numFmtId="0" fontId="7" fillId="9" borderId="0" xfId="0" applyFont="1" applyFill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8" fillId="10" borderId="7" xfId="0" applyFont="1" applyFill="1" applyBorder="1" applyAlignment="1">
      <alignment horizontal="left"/>
    </xf>
    <xf numFmtId="164" fontId="4" fillId="11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2">
    <dxf>
      <font>
        <b/>
        <color rgb="FF254B47"/>
      </font>
      <fill>
        <patternFill>
          <bgColor rgb="FFDDEBE5"/>
        </patternFill>
      </fill>
      <border>
        <left style="medium">
          <color rgb="FF78A69B"/>
        </left>
        <right/>
        <top/>
        <bottom style="thin">
          <color rgb="FFCBD2CC"/>
        </bottom>
        <vertical/>
        <horizontal/>
      </border>
    </dxf>
    <dxf>
      <font>
        <b/>
        <color rgb="FF8A342C"/>
      </font>
      <fill>
        <patternFill>
          <bgColor rgb="FFF7E1DB"/>
        </patternFill>
      </fill>
      <border>
        <left style="medium">
          <color rgb="FFC8685E"/>
        </left>
        <right/>
        <top/>
        <bottom/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B14"/>
  <sheetViews>
    <sheetView showGridLines="0" tabSelected="1" zoomScale="95" zoomScaleNormal="95" workbookViewId="0"/>
  </sheetViews>
  <sheetFormatPr defaultRowHeight="15"/>
  <cols>
    <col min="1" max="1" width="25.7109375" customWidth="1"/>
    <col min="2" max="2" width="80.7109375" customWidth="1"/>
  </cols>
  <sheetData>
    <row r="1" spans="1:2" ht="30" customHeight="1">
      <c r="A1" s="1" t="s">
        <v>0</v>
      </c>
      <c r="B1" s="1"/>
    </row>
    <row r="2" spans="1:2" ht="21" customHeight="1">
      <c r="A2" s="2" t="s">
        <v>1</v>
      </c>
      <c r="B2" s="2"/>
    </row>
    <row r="4" spans="1:2" ht="44" customHeight="1">
      <c r="A4" s="3" t="s">
        <v>2</v>
      </c>
      <c r="B4" s="4" t="s">
        <v>3</v>
      </c>
    </row>
    <row r="5" spans="1:2" ht="44" customHeight="1">
      <c r="A5" s="3" t="s">
        <v>4</v>
      </c>
      <c r="B5" s="4" t="s">
        <v>5</v>
      </c>
    </row>
    <row r="6" spans="1:2" ht="30" customHeight="1">
      <c r="A6" s="3" t="s">
        <v>6</v>
      </c>
      <c r="B6" s="4" t="s">
        <v>7</v>
      </c>
    </row>
    <row r="7" spans="1:2" ht="30" customHeight="1">
      <c r="A7" s="3" t="s">
        <v>8</v>
      </c>
      <c r="B7" s="4" t="s">
        <v>9</v>
      </c>
    </row>
    <row r="8" spans="1:2" ht="30" customHeight="1">
      <c r="A8" s="3" t="s">
        <v>10</v>
      </c>
      <c r="B8" s="4" t="s">
        <v>11</v>
      </c>
    </row>
    <row r="13" spans="1:2">
      <c r="A13" s="3" t="s">
        <v>12</v>
      </c>
      <c r="B13" s="5" t="s">
        <v>13</v>
      </c>
    </row>
    <row r="14" spans="1:2">
      <c r="B14" s="5" t="s">
        <v>14</v>
      </c>
    </row>
  </sheetData>
  <mergeCells count="2">
    <mergeCell ref="A1:B1"/>
    <mergeCell ref="A2:B2"/>
  </mergeCells>
  <hyperlinks>
    <hyperlink ref="B13" location="'Accruals &amp; entries'!A1" display="1 · Inspect known-obligation cutoff →"/>
    <hyperlink ref="B14" location="'Warranty rollforward'!A1" display="2 · Reconcile provision, revision, and claims →"/>
  </hyperlink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B97820"/>
    <pageSetUpPr fitToPage="1"/>
  </sheetPr>
  <dimension ref="A1:D24"/>
  <sheetViews>
    <sheetView showGridLines="0" zoomScale="95" zoomScaleNormal="95" workbookViewId="0">
      <pane ySplit="3" topLeftCell="A4" activePane="bottomLeft" state="frozen"/>
      <selection pane="bottomLeft"/>
    </sheetView>
  </sheetViews>
  <sheetFormatPr defaultRowHeight="15"/>
  <cols>
    <col min="1" max="1" width="36.7109375" customWidth="1"/>
    <col min="2" max="2" width="20.7109375" customWidth="1"/>
    <col min="3" max="4" width="42.7109375" customWidth="1"/>
  </cols>
  <sheetData>
    <row r="1" spans="1:4" ht="30" customHeight="1">
      <c r="A1" s="1" t="s">
        <v>15</v>
      </c>
      <c r="B1" s="1"/>
      <c r="C1" s="1"/>
      <c r="D1" s="1"/>
    </row>
    <row r="2" spans="1:4" ht="21" customHeight="1">
      <c r="A2" s="2" t="s">
        <v>16</v>
      </c>
      <c r="B2" s="2"/>
      <c r="C2" s="2"/>
      <c r="D2" s="2"/>
    </row>
    <row r="3" spans="1:4">
      <c r="A3" s="6" t="s">
        <v>17</v>
      </c>
      <c r="B3" s="6" t="s">
        <v>18</v>
      </c>
      <c r="C3" s="6" t="s">
        <v>19</v>
      </c>
      <c r="D3" s="6" t="s">
        <v>20</v>
      </c>
    </row>
    <row r="4" spans="1:4">
      <c r="A4" s="7" t="s">
        <v>21</v>
      </c>
      <c r="B4" s="8">
        <v>92000</v>
      </c>
      <c r="C4" s="9" t="s">
        <v>22</v>
      </c>
      <c r="D4" s="9" t="s">
        <v>23</v>
      </c>
    </row>
    <row r="5" spans="1:4">
      <c r="A5" s="7" t="s">
        <v>24</v>
      </c>
      <c r="B5" s="8">
        <v>7200</v>
      </c>
      <c r="C5" s="9" t="s">
        <v>25</v>
      </c>
      <c r="D5" s="9" t="s">
        <v>26</v>
      </c>
    </row>
    <row r="6" spans="1:4">
      <c r="A6" s="7" t="s">
        <v>27</v>
      </c>
      <c r="B6" s="8">
        <v>31800</v>
      </c>
      <c r="C6" s="9" t="s">
        <v>28</v>
      </c>
      <c r="D6" s="9" t="s">
        <v>29</v>
      </c>
    </row>
    <row r="7" spans="1:4">
      <c r="A7" s="7" t="s">
        <v>30</v>
      </c>
      <c r="B7" s="10">
        <f>SUM(B4:B6)</f>
        <v>131000.0</v>
      </c>
    </row>
    <row r="10" spans="1:4">
      <c r="A10" s="11" t="s">
        <v>31</v>
      </c>
      <c r="B10" s="11"/>
      <c r="C10" s="11"/>
      <c r="D10" s="11"/>
    </row>
    <row r="11" spans="1:4">
      <c r="A11" s="6" t="s">
        <v>32</v>
      </c>
      <c r="B11" s="6" t="s">
        <v>33</v>
      </c>
      <c r="C11" s="6" t="s">
        <v>18</v>
      </c>
      <c r="D11" s="6" t="s">
        <v>34</v>
      </c>
    </row>
    <row r="12" spans="1:4">
      <c r="A12" s="12" t="s">
        <v>35</v>
      </c>
      <c r="B12" s="12" t="s">
        <v>36</v>
      </c>
      <c r="C12" s="8">
        <v>92000</v>
      </c>
    </row>
    <row r="13" spans="1:4">
      <c r="A13" s="12" t="s">
        <v>35</v>
      </c>
      <c r="B13" s="12" t="s">
        <v>37</v>
      </c>
      <c r="C13" s="8">
        <v>7200</v>
      </c>
    </row>
    <row r="14" spans="1:4">
      <c r="A14" s="12" t="s">
        <v>35</v>
      </c>
      <c r="B14" s="12" t="s">
        <v>38</v>
      </c>
      <c r="C14" s="8">
        <v>31800</v>
      </c>
    </row>
    <row r="15" spans="1:4">
      <c r="A15" s="12" t="s">
        <v>39</v>
      </c>
      <c r="B15" s="12" t="s">
        <v>40</v>
      </c>
      <c r="C15" s="8">
        <v>92000</v>
      </c>
    </row>
    <row r="16" spans="1:4">
      <c r="A16" s="12" t="s">
        <v>39</v>
      </c>
      <c r="B16" s="12" t="s">
        <v>41</v>
      </c>
      <c r="C16" s="8">
        <v>7200</v>
      </c>
    </row>
    <row r="17" spans="1:4">
      <c r="A17" s="12" t="s">
        <v>39</v>
      </c>
      <c r="B17" s="12" t="s">
        <v>42</v>
      </c>
      <c r="C17" s="8">
        <v>31800</v>
      </c>
    </row>
    <row r="19" spans="1:4">
      <c r="A19" s="13" t="s">
        <v>43</v>
      </c>
      <c r="D19" s="13" t="str">
        <f>IF(ABS(SUMIF(A12:A17,"Debit",C12:C17)-SUMIF(A12:A17,"Credit",C12:C17))&lt;0.01,"PASS","CHECK")</f>
        <v>PASS</v>
      </c>
    </row>
    <row r="21" spans="1:4">
      <c r="A21" s="4" t="s">
        <v>44</v>
      </c>
      <c r="B21" s="4"/>
      <c r="C21" s="4"/>
      <c r="D21" s="4"/>
    </row>
    <row r="22" spans="1:4">
      <c r="A22" s="4"/>
      <c r="B22" s="4"/>
      <c r="C22" s="4"/>
      <c r="D22" s="4"/>
    </row>
    <row r="23" spans="1:4">
      <c r="A23" s="4"/>
      <c r="B23" s="4"/>
      <c r="C23" s="4"/>
      <c r="D23" s="4"/>
    </row>
    <row r="24" spans="1:4">
      <c r="A24" s="4"/>
      <c r="B24" s="4"/>
      <c r="C24" s="4"/>
      <c r="D24" s="4"/>
    </row>
  </sheetData>
  <mergeCells count="4">
    <mergeCell ref="A1:D1"/>
    <mergeCell ref="A2:D2"/>
    <mergeCell ref="A10:D10"/>
    <mergeCell ref="A21:D24"/>
  </mergeCells>
  <conditionalFormatting sqref="D19">
    <cfRule type="containsText" dxfId="0" priority="1" operator="containsText" text="PASS">
      <formula>NOT(ISERROR(SEARCH("PASS",D19)))</formula>
    </cfRule>
    <cfRule type="containsText" dxfId="1" priority="2" operator="containsText" text="CHECK">
      <formula>NOT(ISERROR(SEARCH("CHECK",D19)))</formula>
    </cfRule>
  </conditionalFormatting>
  <dataValidations count="1">
    <dataValidation type="decimal" operator="greaterThanOrEqual" allowBlank="1" showInputMessage="1" showErrorMessage="1" sqref="B4:B6">
      <formula1>0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15F59"/>
    <pageSetUpPr fitToPage="1"/>
  </sheetPr>
  <dimension ref="A1:D22"/>
  <sheetViews>
    <sheetView showGridLines="0" zoomScale="95" zoomScaleNormal="95" workbookViewId="0"/>
  </sheetViews>
  <sheetFormatPr defaultRowHeight="15"/>
  <cols>
    <col min="1" max="1" width="38.7109375" customWidth="1"/>
    <col min="2" max="2" width="20.7109375" customWidth="1"/>
    <col min="3" max="4" width="43.7109375" customWidth="1"/>
  </cols>
  <sheetData>
    <row r="1" spans="1:4" ht="30" customHeight="1">
      <c r="A1" s="1" t="s">
        <v>45</v>
      </c>
      <c r="B1" s="1"/>
      <c r="C1" s="1"/>
      <c r="D1" s="1"/>
    </row>
    <row r="2" spans="1:4" ht="21" customHeight="1">
      <c r="A2" s="2" t="s">
        <v>46</v>
      </c>
      <c r="B2" s="2"/>
      <c r="C2" s="2"/>
      <c r="D2" s="2"/>
    </row>
    <row r="3" spans="1:4">
      <c r="A3" s="6" t="s">
        <v>47</v>
      </c>
      <c r="B3" s="6" t="s">
        <v>18</v>
      </c>
      <c r="C3" s="6" t="s">
        <v>48</v>
      </c>
      <c r="D3" s="6" t="s">
        <v>49</v>
      </c>
    </row>
    <row r="4" spans="1:4">
      <c r="A4" s="7" t="s">
        <v>50</v>
      </c>
      <c r="B4" s="8">
        <v>54000</v>
      </c>
      <c r="C4" s="9" t="s">
        <v>51</v>
      </c>
      <c r="D4" s="9" t="s">
        <v>52</v>
      </c>
    </row>
    <row r="5" spans="1:4">
      <c r="A5" s="7" t="s">
        <v>53</v>
      </c>
      <c r="B5" s="8">
        <v>72000</v>
      </c>
      <c r="C5" s="9" t="s">
        <v>54</v>
      </c>
      <c r="D5" s="9" t="s">
        <v>55</v>
      </c>
    </row>
    <row r="6" spans="1:4">
      <c r="A6" s="7" t="s">
        <v>56</v>
      </c>
      <c r="B6" s="8">
        <v>6000</v>
      </c>
      <c r="C6" s="9" t="s">
        <v>57</v>
      </c>
      <c r="D6" s="9" t="s">
        <v>58</v>
      </c>
    </row>
    <row r="7" spans="1:4">
      <c r="A7" s="7" t="s">
        <v>59</v>
      </c>
      <c r="B7" s="8">
        <v>-63000</v>
      </c>
      <c r="C7" s="9" t="s">
        <v>60</v>
      </c>
      <c r="D7" s="9" t="s">
        <v>61</v>
      </c>
    </row>
    <row r="8" spans="1:4">
      <c r="A8" s="7" t="s">
        <v>62</v>
      </c>
      <c r="B8" s="10">
        <f>SUM(B4:B7)</f>
        <v>69000.0</v>
      </c>
    </row>
    <row r="10" spans="1:4">
      <c r="A10" s="7" t="s">
        <v>54</v>
      </c>
      <c r="B10" s="14">
        <f>B5+B6</f>
        <v>78000</v>
      </c>
    </row>
    <row r="13" spans="1:4">
      <c r="A13" s="7" t="s">
        <v>63</v>
      </c>
      <c r="B13" s="10">
        <f>'Accruals &amp; entries'!B7+B8</f>
        <v>200000.0</v>
      </c>
    </row>
    <row r="15" spans="1:4">
      <c r="A15" s="13" t="s">
        <v>64</v>
      </c>
      <c r="B15" s="13" t="str">
        <f>IF(ABS(B4+B5+B6+B7-B8)&lt;0.01,"PASS","CHECK")</f>
        <v>PASS</v>
      </c>
    </row>
    <row r="16" spans="1:4">
      <c r="A16" s="13" t="s">
        <v>65</v>
      </c>
      <c r="B16" s="13" t="str">
        <f>IF(ABS(B13-200000)&lt;0.01,"PASS","CHECK")</f>
        <v>PASS</v>
      </c>
    </row>
    <row r="19" spans="1:4">
      <c r="A19" s="4" t="s">
        <v>66</v>
      </c>
      <c r="B19" s="4"/>
      <c r="C19" s="4"/>
      <c r="D19" s="4"/>
    </row>
    <row r="20" spans="1:4">
      <c r="A20" s="4"/>
      <c r="B20" s="4"/>
      <c r="C20" s="4"/>
      <c r="D20" s="4"/>
    </row>
    <row r="21" spans="1:4">
      <c r="A21" s="4"/>
      <c r="B21" s="4"/>
      <c r="C21" s="4"/>
      <c r="D21" s="4"/>
    </row>
    <row r="22" spans="1:4">
      <c r="A22" s="4"/>
      <c r="B22" s="4"/>
      <c r="C22" s="4"/>
      <c r="D22" s="4"/>
    </row>
  </sheetData>
  <mergeCells count="3">
    <mergeCell ref="A1:D1"/>
    <mergeCell ref="A2:D2"/>
    <mergeCell ref="A19:D22"/>
  </mergeCells>
  <conditionalFormatting sqref="B15:B16">
    <cfRule type="containsText" dxfId="0" priority="1" operator="containsText" text="PASS">
      <formula>NOT(ISERROR(SEARCH("PASS",B15)))</formula>
    </cfRule>
    <cfRule type="containsText" dxfId="1" priority="2" operator="containsText" text="CHECK">
      <formula>NOT(ISERROR(SEARCH("CHECK",B15)))</formula>
    </cfRule>
  </conditionalFormatting>
  <dataValidations count="1">
    <dataValidation type="decimal" operator="greaterThanOrEqual" allowBlank="1" showInputMessage="1" showErrorMessage="1" sqref="B4:B6">
      <formula1>0</formula1>
    </dataValidation>
  </dataValidations>
  <printOptions horizontalCentered="1"/>
  <pageMargins left="0.35" right="0.35" top="0.55" bottom="0.55" header="0.3" footer="0.3"/>
  <pageSetup paperSize="9" orientation="portrait"/>
  <headerFooter>
    <oddHeader>&amp;L&amp;9&amp;K5B6D68Financial Account Graph&amp;C&amp;9&amp;K5B6D68Learner workbook</oddHeader>
    <oddFooter>&amp;L&amp;8&amp;K5B6D68Draft learning artifact&amp;C&amp;8Page &amp;P of &amp;N&amp;R&amp;8&amp;K5B6D68Generated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Read me</vt:lpstr>
      <vt:lpstr>Accruals &amp; entries</vt:lpstr>
      <vt:lpstr>Warranty rollforward</vt:lpstr>
      <vt:lpstr>'Accruals &amp; entries'!Print_Area</vt:lpstr>
      <vt:lpstr>'Read me'!Print_Area</vt:lpstr>
      <vt:lpstr>'Warranty rollforward'!Print_Area</vt:lpstr>
      <vt:lpstr>'Accruals &amp; entries'!Print_Titles</vt:lpstr>
      <vt:lpstr>'Warranty rollforward'!Print_Titles</vt:lpstr>
    </vt:vector>
  </TitlesOfParts>
  <Company>Financial Account Graph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 current-liability and warranty close lab</dc:title>
  <dc:subject>Reproducible learner companion</dc:subject>
  <dc:creator>Financial Account Graph</dc:creator>
  <dc:description>Generated by scripts/quantitative/build_spreadsheets.py</dc:description>
  <cp:lastModifiedBy>Financial Account Graph</cp:lastModifiedBy>
  <dcterms:created xsi:type="dcterms:W3CDTF">2026-08-07T00:00:00Z</dcterms:created>
  <dcterms:modified xsi:type="dcterms:W3CDTF">2026-08-07T00:00:00Z</dcterms:modified>
</cp:coreProperties>
</file>