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Recognition" sheetId="2" r:id="rId2"/>
    <sheet name="Provision" sheetId="3" r:id="rId3"/>
    <sheet name="Taxes paid" sheetId="4" r:id="rId4"/>
  </sheets>
  <definedNames>
    <definedName name="_xlnm.Print_Area" localSheetId="2">Provision!$A$1:$D$22</definedName>
    <definedName name="_xlnm.Print_Area" localSheetId="0">'Read me'!$A$1:$B$18</definedName>
    <definedName name="_xlnm.Print_Area" localSheetId="1">Recognition!$A$1:$E$22</definedName>
    <definedName name="_xlnm.Print_Area" localSheetId="3">'Taxes paid'!$A$1:$E$20</definedName>
  </definedNames>
  <calcPr calcId="124519" fullCalcOnLoad="1"/>
</workbook>
</file>

<file path=xl/sharedStrings.xml><?xml version="1.0" encoding="utf-8"?>
<sst xmlns="http://schemas.openxmlformats.org/spreadsheetml/2006/main" count="67" uniqueCount="65">
  <si>
    <t>Uncertain tax position · recognition to disclosure</t>
  </si>
  <si>
    <t>START HERE  ·  Recognition → Probability staircase → Provision → Cash-tax routing</t>
  </si>
  <si>
    <t>Purpose</t>
  </si>
  <si>
    <t>Reperform a supplied uncertain-position measurement and keep it separate from valuation allowance, deferred tax, and cash paid.</t>
  </si>
  <si>
    <t>Blue cells</t>
  </si>
  <si>
    <t>Controlled fictional inputs. Tax basis, law, rates, reversal, realization, uncertainty, allocation, and disclosure scope remain supplied conclusions.</t>
  </si>
  <si>
    <t>Green cells</t>
  </si>
  <si>
    <t>Formula cells. Trace each bridge at full precision rather than accepting a balanced provision entry as the only control.</t>
  </si>
  <si>
    <t>Display</t>
  </si>
  <si>
    <t>Dollar cells use comma separators and accounting parentheses; percentages display separately while formulas retain full precision.</t>
  </si>
  <si>
    <t>Boundary</t>
  </si>
  <si>
    <t>This workbook cannot interpret tax law, conclude technical merits, estimate settlement probabilities, establish policy classification, prepare a return, or approve disclosure wording.</t>
  </si>
  <si>
    <t>Source record</t>
  </si>
  <si>
    <t>EX:income-tax-accounting-book-tax-deferred-and-disclosure/linden-peak-uncertain-position-and-disclosure-close</t>
  </si>
  <si>
    <t>Workbook path</t>
  </si>
  <si>
    <t>1 · Apply the supplied recognition gate and measurement →</t>
  </si>
  <si>
    <t>2 · Reconcile return tax, uncertainty, and rate →</t>
  </si>
  <si>
    <t>3 · Route the separate cash-tax threshold →</t>
  </si>
  <si>
    <t>Uncertain position · two steps, not expected value</t>
  </si>
  <si>
    <t>Recognition conclusion is supplied · Measurement uses cumulative probability</t>
  </si>
  <si>
    <t>Return benefit</t>
  </si>
  <si>
    <t>Recognition threshold met</t>
  </si>
  <si>
    <t>Yes (supplied)</t>
  </si>
  <si>
    <t>Benefit sustained</t>
  </si>
  <si>
    <t>Probability</t>
  </si>
  <si>
    <t>Cumulative</t>
  </si>
  <si>
    <t>Crosses 50%</t>
  </si>
  <si>
    <t>Measurement cue</t>
  </si>
  <si>
    <t>Recognized amount</t>
  </si>
  <si>
    <t>Recognized benefit</t>
  </si>
  <si>
    <t>Ending unrecognized benefit</t>
  </si>
  <si>
    <t>Opening unrecognized benefit</t>
  </si>
  <si>
    <t>Change in unrecognized benefit</t>
  </si>
  <si>
    <t>Probability control</t>
  </si>
  <si>
    <t>Provision and rate reconciliation</t>
  </si>
  <si>
    <t>Return tax + UTB change + policy-classified interest and penalties</t>
  </si>
  <si>
    <t>Pretax book income</t>
  </si>
  <si>
    <t>Tax-exempt interest</t>
  </si>
  <si>
    <t>Taxable income</t>
  </si>
  <si>
    <t>Current enacted rate</t>
  </si>
  <si>
    <t>Return current tax</t>
  </si>
  <si>
    <t>Interest and penalties</t>
  </si>
  <si>
    <t>Total tax expense</t>
  </si>
  <si>
    <t>Statutory-rate tax</t>
  </si>
  <si>
    <t>Tax-exempt-interest effect</t>
  </si>
  <si>
    <t>Uncertainty effect</t>
  </si>
  <si>
    <t>Interest and penalty effect</t>
  </si>
  <si>
    <t>Rate reconciliation total</t>
  </si>
  <si>
    <t>Effective tax rate</t>
  </si>
  <si>
    <t>Rate table control</t>
  </si>
  <si>
    <t>Taxes paid · separate cash disclosure</t>
  </si>
  <si>
    <t>Net of refunds · Five-percent jurisdiction threshold uses total cash taxes paid</t>
  </si>
  <si>
    <t>Jurisdiction</t>
  </si>
  <si>
    <t>Taxes paid</t>
  </si>
  <si>
    <t>% of total</t>
  </si>
  <si>
    <t>Route</t>
  </si>
  <si>
    <t>Evidence cue</t>
  </si>
  <si>
    <t>Federal</t>
  </si>
  <si>
    <t>State</t>
  </si>
  <si>
    <t>Foreign</t>
  </si>
  <si>
    <t>Total taxes paid</t>
  </si>
  <si>
    <t>5% threshold</t>
  </si>
  <si>
    <t>Opening current payable</t>
  </si>
  <si>
    <t>Ending current payable</t>
  </si>
  <si>
    <t>Cash paid is neither tax expense nor the ending payable. Jurisdiction and net-of-refunds facts must be independently supported before disclosure release.</t>
  </si>
</sst>
</file>

<file path=xl/styles.xml><?xml version="1.0" encoding="utf-8"?>
<styleSheet xmlns="http://schemas.openxmlformats.org/spreadsheetml/2006/main">
  <numFmts count="2">
    <numFmt numFmtId="164" formatCode="$#,##0.00;[Red]($#,##0.00);&quot;—&quot;"/>
    <numFmt numFmtId="165" formatCode="0.0%;[Red](0.0%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164" fontId="4" fillId="6" borderId="4" xfId="0" applyNumberFormat="1" applyFont="1" applyFill="1" applyBorder="1" applyAlignment="1" applyProtection="1">
      <alignment horizontal="right"/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0" fontId="3" fillId="7" borderId="5" xfId="0" applyFont="1" applyFill="1" applyBorder="1" applyAlignment="1">
      <alignment vertical="center" wrapText="1"/>
    </xf>
    <xf numFmtId="165" fontId="4" fillId="6" borderId="4" xfId="0" applyNumberFormat="1" applyFont="1" applyFill="1" applyBorder="1" applyAlignment="1" applyProtection="1">
      <alignment horizontal="right"/>
      <protection locked="0"/>
    </xf>
    <xf numFmtId="165" fontId="4" fillId="8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 wrapText="1"/>
    </xf>
    <xf numFmtId="164" fontId="3" fillId="9" borderId="6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  <xf numFmtId="164" fontId="4" fillId="8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sheetProtection sheet="1" objects="1" scenarios="1"/>
  <mergeCells count="2">
    <mergeCell ref="A1:B1"/>
    <mergeCell ref="A2:B2"/>
  </mergeCells>
  <hyperlinks>
    <hyperlink ref="B13" location="'Recognition'!A1" display="1 · Apply the supplied recognition gate and measurement →"/>
    <hyperlink ref="B14" location="'Provision'!A1" display="2 · Reconcile return tax, uncertainty, and rate →"/>
    <hyperlink ref="B15" location="'Taxes paid'!A1" display="3 · Route the separate cash-tax threshold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E20"/>
  <sheetViews>
    <sheetView showGridLines="0" zoomScale="95" zoomScaleNormal="95" workbookViewId="0"/>
  </sheetViews>
  <sheetFormatPr defaultRowHeight="15"/>
  <cols>
    <col min="1" max="1" width="30.7109375" customWidth="1"/>
    <col min="2" max="5" width="18.7109375" customWidth="1"/>
  </cols>
  <sheetData>
    <row r="1" spans="1:5" ht="30" customHeight="1">
      <c r="A1" s="1" t="s">
        <v>18</v>
      </c>
      <c r="B1" s="1"/>
      <c r="C1" s="1"/>
      <c r="D1" s="1"/>
      <c r="E1" s="1"/>
    </row>
    <row r="2" spans="1:5" ht="21" customHeight="1">
      <c r="A2" s="2" t="s">
        <v>19</v>
      </c>
      <c r="B2" s="2"/>
      <c r="C2" s="2"/>
      <c r="D2" s="2"/>
      <c r="E2" s="2"/>
    </row>
    <row r="4" spans="1:5">
      <c r="A4" s="6" t="s">
        <v>20</v>
      </c>
      <c r="B4" s="7">
        <v>60000</v>
      </c>
    </row>
    <row r="5" spans="1:5">
      <c r="A5" s="6" t="s">
        <v>21</v>
      </c>
      <c r="B5" s="8" t="s">
        <v>22</v>
      </c>
    </row>
    <row r="8" spans="1:5">
      <c r="A8" s="9" t="s">
        <v>23</v>
      </c>
      <c r="B8" s="9" t="s">
        <v>24</v>
      </c>
      <c r="C8" s="9" t="s">
        <v>25</v>
      </c>
      <c r="D8" s="9" t="s">
        <v>26</v>
      </c>
      <c r="E8" s="9" t="s">
        <v>27</v>
      </c>
    </row>
    <row r="9" spans="1:5">
      <c r="A9" s="7">
        <v>60000</v>
      </c>
      <c r="B9" s="10">
        <v>0.15</v>
      </c>
      <c r="C9" s="11">
        <f>B9</f>
        <v>0.15</v>
      </c>
      <c r="D9" s="12" t="str">
        <f>IF(C9&gt;50%,"Yes","No")</f>
        <v>No</v>
      </c>
      <c r="E9" s="12"/>
    </row>
    <row r="10" spans="1:5">
      <c r="A10" s="7">
        <v>45000</v>
      </c>
      <c r="B10" s="10">
        <v>0.4</v>
      </c>
      <c r="C10" s="11">
        <f>C9+B10</f>
        <v>0.55</v>
      </c>
      <c r="D10" s="12" t="str">
        <f>IF(C10&gt;50%,"Yes","No")</f>
        <v>Yes</v>
      </c>
      <c r="E10" s="12" t="s">
        <v>28</v>
      </c>
    </row>
    <row r="11" spans="1:5">
      <c r="A11" s="7">
        <v>25000</v>
      </c>
      <c r="B11" s="10">
        <v>0.3</v>
      </c>
      <c r="C11" s="11">
        <f>C10+B11</f>
        <v>0.8500000000000001</v>
      </c>
      <c r="D11" s="12" t="str">
        <f>IF(C11&gt;50%,"Yes","No")</f>
        <v>Yes</v>
      </c>
      <c r="E11" s="12"/>
    </row>
    <row r="12" spans="1:5">
      <c r="A12" s="7">
        <v>0</v>
      </c>
      <c r="B12" s="10">
        <v>0.15</v>
      </c>
      <c r="C12" s="11">
        <f>C11+B12</f>
        <v>1.0</v>
      </c>
      <c r="D12" s="12" t="str">
        <f>IF(C12&gt;50%,"Yes","No")</f>
        <v>Yes</v>
      </c>
      <c r="E12" s="12"/>
    </row>
    <row r="15" spans="1:5">
      <c r="A15" s="6" t="s">
        <v>29</v>
      </c>
      <c r="B15" s="13">
        <f>A10</f>
        <v>45000.0</v>
      </c>
    </row>
    <row r="16" spans="1:5">
      <c r="A16" s="6" t="s">
        <v>30</v>
      </c>
      <c r="B16" s="13">
        <f>B4-B15</f>
        <v>15000.0</v>
      </c>
    </row>
    <row r="17" spans="1:2">
      <c r="A17" s="6" t="s">
        <v>31</v>
      </c>
      <c r="B17" s="7">
        <v>10000</v>
      </c>
    </row>
    <row r="18" spans="1:2">
      <c r="A18" s="6" t="s">
        <v>32</v>
      </c>
      <c r="B18" s="13">
        <f>B16-B17</f>
        <v>5000.0</v>
      </c>
    </row>
    <row r="20" spans="1:2">
      <c r="A20" s="14" t="s">
        <v>33</v>
      </c>
      <c r="B20" s="14" t="str">
        <f>IF(ABS(SUM(B9:B12)-1)&lt;0.000001,"PASS","CHECK")</f>
        <v>PASS</v>
      </c>
    </row>
  </sheetData>
  <sheetProtection sheet="1" objects="1" scenarios="1"/>
  <mergeCells count="2">
    <mergeCell ref="A1:E1"/>
    <mergeCell ref="A2:E2"/>
  </mergeCells>
  <conditionalFormatting sqref="B20">
    <cfRule type="containsText" dxfId="0" priority="1" operator="containsText" text="PASS">
      <formula>NOT(ISERROR(SEARCH("PASS",B20)))</formula>
    </cfRule>
    <cfRule type="containsText" dxfId="1" priority="2" operator="containsText" text="CHECK">
      <formula>NOT(ISERROR(SEARCH("CHECK",B20)))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4.7109375" customWidth="1"/>
    <col min="2" max="4" width="20.7109375" customWidth="1"/>
  </cols>
  <sheetData>
    <row r="1" spans="1:4" ht="30" customHeight="1">
      <c r="A1" s="1" t="s">
        <v>34</v>
      </c>
      <c r="B1" s="1"/>
      <c r="C1" s="1"/>
      <c r="D1" s="1"/>
    </row>
    <row r="2" spans="1:4" ht="21" customHeight="1">
      <c r="A2" s="2" t="s">
        <v>35</v>
      </c>
      <c r="B2" s="2"/>
      <c r="C2" s="2"/>
      <c r="D2" s="2"/>
    </row>
    <row r="4" spans="1:4">
      <c r="A4" s="6" t="s">
        <v>36</v>
      </c>
      <c r="B4" s="7">
        <v>500000</v>
      </c>
    </row>
    <row r="5" spans="1:4">
      <c r="A5" s="6" t="s">
        <v>37</v>
      </c>
      <c r="B5" s="7">
        <v>-20000</v>
      </c>
    </row>
    <row r="6" spans="1:4">
      <c r="A6" s="6" t="s">
        <v>38</v>
      </c>
      <c r="B6" s="15">
        <f>B4+B5</f>
        <v>480000.0</v>
      </c>
    </row>
    <row r="7" spans="1:4">
      <c r="A7" s="6" t="s">
        <v>39</v>
      </c>
      <c r="B7" s="10">
        <v>0.21</v>
      </c>
    </row>
    <row r="8" spans="1:4">
      <c r="A8" s="6" t="s">
        <v>40</v>
      </c>
      <c r="B8" s="15">
        <f>B6*B7</f>
        <v>100800.0</v>
      </c>
    </row>
    <row r="9" spans="1:4">
      <c r="A9" s="6" t="s">
        <v>32</v>
      </c>
      <c r="B9" s="15">
        <f>'Recognition'!B18</f>
        <v>5000.0</v>
      </c>
    </row>
    <row r="10" spans="1:4">
      <c r="A10" s="6" t="s">
        <v>41</v>
      </c>
      <c r="B10" s="7">
        <v>1000</v>
      </c>
    </row>
    <row r="11" spans="1:4">
      <c r="A11" s="6" t="s">
        <v>42</v>
      </c>
      <c r="B11" s="13">
        <f>SUM(B8:B10)</f>
        <v>106800.0</v>
      </c>
    </row>
    <row r="13" spans="1:4">
      <c r="A13" s="6" t="s">
        <v>43</v>
      </c>
      <c r="B13" s="15">
        <f>B4*B7</f>
        <v>105000.0</v>
      </c>
    </row>
    <row r="14" spans="1:4">
      <c r="A14" s="6" t="s">
        <v>44</v>
      </c>
      <c r="B14" s="15">
        <f>B5*B7</f>
        <v>-4200.0</v>
      </c>
    </row>
    <row r="15" spans="1:4">
      <c r="A15" s="6" t="s">
        <v>45</v>
      </c>
      <c r="B15" s="15">
        <f>B9</f>
        <v>5000.0</v>
      </c>
    </row>
    <row r="16" spans="1:4">
      <c r="A16" s="6" t="s">
        <v>46</v>
      </c>
      <c r="B16" s="15">
        <f>B10</f>
        <v>1000.0</v>
      </c>
    </row>
    <row r="17" spans="1:2">
      <c r="A17" s="6" t="s">
        <v>47</v>
      </c>
      <c r="B17" s="13">
        <f>SUM(B13:B16)</f>
        <v>106800.0</v>
      </c>
    </row>
    <row r="18" spans="1:2">
      <c r="A18" s="6" t="s">
        <v>48</v>
      </c>
      <c r="B18" s="11">
        <f>B11/B4</f>
        <v>0.2136</v>
      </c>
    </row>
    <row r="20" spans="1:2">
      <c r="A20" s="14" t="s">
        <v>49</v>
      </c>
      <c r="B20" s="14" t="str">
        <f>IF(ABS(B17-B11)&lt;0.01,"PASS","CHECK")</f>
        <v>PASS</v>
      </c>
    </row>
  </sheetData>
  <sheetProtection sheet="1" objects="1" scenarios="1"/>
  <mergeCells count="2">
    <mergeCell ref="A1:D1"/>
    <mergeCell ref="A2:D2"/>
  </mergeCells>
  <conditionalFormatting sqref="B20">
    <cfRule type="containsText" dxfId="0" priority="1" operator="containsText" text="PASS">
      <formula>NOT(ISERROR(SEARCH("PASS",B20)))</formula>
    </cfRule>
    <cfRule type="containsText" dxfId="1" priority="2" operator="containsText" text="CHECK">
      <formula>NOT(ISERROR(SEARCH("CHECK",B20)))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E18"/>
  <sheetViews>
    <sheetView showGridLines="0" zoomScale="95" zoomScaleNormal="95" workbookViewId="0"/>
  </sheetViews>
  <sheetFormatPr defaultRowHeight="15"/>
  <cols>
    <col min="1" max="1" width="26.7109375" customWidth="1"/>
    <col min="2" max="5" width="20.7109375" customWidth="1"/>
  </cols>
  <sheetData>
    <row r="1" spans="1:5" ht="30" customHeight="1">
      <c r="A1" s="1" t="s">
        <v>50</v>
      </c>
      <c r="B1" s="1"/>
      <c r="C1" s="1"/>
      <c r="D1" s="1"/>
      <c r="E1" s="1"/>
    </row>
    <row r="2" spans="1:5" ht="21" customHeight="1">
      <c r="A2" s="2" t="s">
        <v>51</v>
      </c>
      <c r="B2" s="2"/>
      <c r="C2" s="2"/>
      <c r="D2" s="2"/>
      <c r="E2" s="2"/>
    </row>
    <row r="4" spans="1:5">
      <c r="A4" s="9" t="s">
        <v>52</v>
      </c>
      <c r="B4" s="9" t="s">
        <v>53</v>
      </c>
      <c r="C4" s="9" t="s">
        <v>54</v>
      </c>
      <c r="D4" s="9" t="s">
        <v>55</v>
      </c>
      <c r="E4" s="9" t="s">
        <v>56</v>
      </c>
    </row>
    <row r="5" spans="1:5">
      <c r="A5" s="6" t="s">
        <v>57</v>
      </c>
      <c r="B5" s="7">
        <v>70000</v>
      </c>
      <c r="C5" s="11">
        <f>B5/$B$9</f>
        <v>0.7777777777777778</v>
      </c>
      <c r="D5" s="12" t="str">
        <f>IF(B5&gt;=$B$10,"Separate","Aggregate")</f>
        <v>Separate</v>
      </c>
    </row>
    <row r="6" spans="1:5">
      <c r="A6" s="6" t="s">
        <v>58</v>
      </c>
      <c r="B6" s="7">
        <v>10000</v>
      </c>
      <c r="C6" s="11">
        <f>B6/$B$9</f>
        <v>0.1111111111111111</v>
      </c>
      <c r="D6" s="12" t="str">
        <f>IF(B6&gt;=$B$10,"Separate","Aggregate")</f>
        <v>Separate</v>
      </c>
    </row>
    <row r="7" spans="1:5">
      <c r="A7" s="6" t="s">
        <v>59</v>
      </c>
      <c r="B7" s="7">
        <v>10000</v>
      </c>
      <c r="C7" s="11">
        <f>B7/$B$9</f>
        <v>0.1111111111111111</v>
      </c>
      <c r="D7" s="12" t="str">
        <f>IF(B7&gt;=$B$10,"Separate","Aggregate")</f>
        <v>Separate</v>
      </c>
    </row>
    <row r="9" spans="1:5">
      <c r="A9" s="6" t="s">
        <v>60</v>
      </c>
      <c r="B9" s="13">
        <f>SUM(B5:B7)</f>
        <v>90000</v>
      </c>
    </row>
    <row r="10" spans="1:5">
      <c r="A10" s="6" t="s">
        <v>61</v>
      </c>
      <c r="B10" s="15">
        <f>B9*5%</f>
        <v>4500.0</v>
      </c>
    </row>
    <row r="12" spans="1:5">
      <c r="A12" s="6" t="s">
        <v>62</v>
      </c>
      <c r="B12" s="7">
        <v>20000</v>
      </c>
    </row>
    <row r="13" spans="1:5">
      <c r="A13" s="6" t="s">
        <v>40</v>
      </c>
      <c r="B13" s="15">
        <f>'Provision'!B8</f>
        <v>100800.0</v>
      </c>
    </row>
    <row r="14" spans="1:5">
      <c r="A14" s="6" t="s">
        <v>63</v>
      </c>
      <c r="B14" s="13">
        <f>B12+B13-B9</f>
        <v>30800.0</v>
      </c>
    </row>
    <row r="17" spans="1:5">
      <c r="A17" s="4" t="s">
        <v>64</v>
      </c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</sheetData>
  <sheetProtection sheet="1" objects="1" scenarios="1"/>
  <mergeCells count="3">
    <mergeCell ref="A1:E1"/>
    <mergeCell ref="A2:E2"/>
    <mergeCell ref="A17:E18"/>
  </mergeCell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Recognition</vt:lpstr>
      <vt:lpstr>Provision</vt:lpstr>
      <vt:lpstr>Taxes paid</vt:lpstr>
      <vt:lpstr>Provision!Print_Area</vt:lpstr>
      <vt:lpstr>'Read me'!Print_Area</vt:lpstr>
      <vt:lpstr>Recognition!Print_Area</vt:lpstr>
      <vt:lpstr>'Taxes paid'!Print_Area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Uncertain tax position and disclosure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