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Ordinary equity" sheetId="2" r:id="rId2"/>
    <sheet name="Equity method" sheetId="3" r:id="rId3"/>
  </sheets>
  <definedNames>
    <definedName name="_xlnm.Print_Area" localSheetId="2">'Equity method'!$A$1:$D$24</definedName>
    <definedName name="_xlnm.Print_Area" localSheetId="1">'Ordinary equity'!$A$1:$E$20</definedName>
    <definedName name="_xlnm.Print_Area" localSheetId="0">'Read me'!$A$1:$B$16</definedName>
  </definedNames>
  <calcPr calcId="124519" fullCalcOnLoad="1"/>
</workbook>
</file>

<file path=xl/sharedStrings.xml><?xml version="1.0" encoding="utf-8"?>
<sst xmlns="http://schemas.openxmlformats.org/spreadsheetml/2006/main" count="60" uniqueCount="58">
  <si>
    <t>Equity holdings · three evidence paths</t>
  </si>
  <si>
    <t>START HERE  ·  Listed shares → private shares → supplied influence</t>
  </si>
  <si>
    <t>Purpose</t>
  </si>
  <si>
    <t>Separate fair-value-through-earnings shares, a supplied measurement-alternative election, and a supported equity-method holding.</t>
  </si>
  <si>
    <t>Blue cells</t>
  </si>
  <si>
    <t>Controlled fictional inputs and conclusions. They are not generated by the formulas.</t>
  </si>
  <si>
    <t>Green cells</t>
  </si>
  <si>
    <t>Formula-visible carrying and reporting bridges.</t>
  </si>
  <si>
    <t>Boundary</t>
  </si>
  <si>
    <t>This workbook cannot establish scope, election validity, transaction comparability, impairment, influence, basis values, loss-limit obligations, tax, or disclosure.</t>
  </si>
  <si>
    <t>Source record</t>
  </si>
  <si>
    <t>EX:investments-fair-value-and-equity-method/linden-peak-equity-and-influence</t>
  </si>
  <si>
    <t>Workbook path</t>
  </si>
  <si>
    <t>1 · Inspect listed and private share routes →</t>
  </si>
  <si>
    <t>2 · Reperform income, basis, dividend, and OCI bridge →</t>
  </si>
  <si>
    <t>Ordinary equity securities</t>
  </si>
  <si>
    <t>Current Topic 321 route · Do not carry former AFS equity OCI forward</t>
  </si>
  <si>
    <t>Layer</t>
  </si>
  <si>
    <t>Listed shares</t>
  </si>
  <si>
    <t>Private shares</t>
  </si>
  <si>
    <t>Reporting destination</t>
  </si>
  <si>
    <t>Evidence boundary</t>
  </si>
  <si>
    <t>Acquisition cost</t>
  </si>
  <si>
    <t>Reporting fair value</t>
  </si>
  <si>
    <t>Dividends received</t>
  </si>
  <si>
    <t>Observable price adjustment</t>
  </si>
  <si>
    <t>Impairment</t>
  </si>
  <si>
    <t>Fair-value gain in earnings</t>
  </si>
  <si>
    <t>Earnings</t>
  </si>
  <si>
    <t>Dividend income</t>
  </si>
  <si>
    <t>Earnings; separate from remeasurement</t>
  </si>
  <si>
    <t>Net alternative change</t>
  </si>
  <si>
    <t>Earnings under supplied conclusions</t>
  </si>
  <si>
    <t>Reported asset</t>
  </si>
  <si>
    <t>Listed earnings control</t>
  </si>
  <si>
    <t>Private carrying control</t>
  </si>
  <si>
    <t>The supplied private-share adjustment requires same-issuer, comparable-rights, and impairment evidence outside this workbook.</t>
  </si>
  <si>
    <t>Equity-method carrying-amount bridge</t>
  </si>
  <si>
    <t>Supplied influence · Adjusted investee results · Dividends reduce basis</t>
  </si>
  <si>
    <t>Controlled input</t>
  </si>
  <si>
    <t>Value</t>
  </si>
  <si>
    <t>Formula role</t>
  </si>
  <si>
    <t>Ownership fraction</t>
  </si>
  <si>
    <t>Investee net income</t>
  </si>
  <si>
    <t>Investee dividends</t>
  </si>
  <si>
    <t>Investee OCI</t>
  </si>
  <si>
    <t>Inventory basis difference</t>
  </si>
  <si>
    <t>Equipment basis difference</t>
  </si>
  <si>
    <t>Equipment life in periods</t>
  </si>
  <si>
    <t>Share of investee net income</t>
  </si>
  <si>
    <t>Inventory basis effect</t>
  </si>
  <si>
    <t>Equipment basis effect</t>
  </si>
  <si>
    <t>Equity-method income</t>
  </si>
  <si>
    <t>Dividend basis reduction</t>
  </si>
  <si>
    <t>Share of investee OCI</t>
  </si>
  <si>
    <t>Ending carrying amount</t>
  </si>
  <si>
    <t>Carrying bridge control</t>
  </si>
  <si>
    <t>A PASS does not establish influence, value the basis differences, evaluate impairment, or determine losses beyond zero.</t>
  </si>
</sst>
</file>

<file path=xl/styles.xml><?xml version="1.0" encoding="utf-8"?>
<styleSheet xmlns="http://schemas.openxmlformats.org/spreadsheetml/2006/main">
  <numFmts count="3">
    <numFmt numFmtId="164" formatCode="$#,##0.00;[Red]($#,##0.00);&quot;—&quot;"/>
    <numFmt numFmtId="165" formatCode="0.0%;[Red](0.0%);&quot;—&quot;"/>
    <numFmt numFmtId="166" formatCode="0;[Red](0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b/>
      <sz val="9"/>
      <color rgb="FF254B47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DDEBE5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164" fontId="4" fillId="8" borderId="2" xfId="0" applyNumberFormat="1" applyFont="1" applyFill="1" applyBorder="1" applyAlignment="1">
      <alignment horizontal="right"/>
    </xf>
    <xf numFmtId="0" fontId="6" fillId="0" borderId="2" xfId="0" applyFont="1" applyBorder="1" applyAlignment="1">
      <alignment vertical="center" wrapText="1"/>
    </xf>
    <xf numFmtId="164" fontId="3" fillId="9" borderId="6" xfId="0" applyNumberFormat="1" applyFont="1" applyFill="1" applyBorder="1" applyAlignment="1">
      <alignment horizontal="right"/>
    </xf>
    <xf numFmtId="0" fontId="7" fillId="10" borderId="7" xfId="0" applyFont="1" applyFill="1" applyBorder="1" applyAlignment="1">
      <alignment horizontal="left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6" fontId="4" fillId="7" borderId="5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4"/>
  <sheetViews>
    <sheetView showGridLines="0" tabSelected="1" zoomScale="95" zoomScaleNormal="95" workbookViewId="0"/>
  </sheetViews>
  <sheetFormatPr defaultRowHeight="15"/>
  <cols>
    <col min="1" max="1" width="24.7109375" customWidth="1"/>
    <col min="2" max="2" width="84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44" customHeight="1">
      <c r="A4" s="3" t="s">
        <v>2</v>
      </c>
      <c r="B4" s="4" t="s">
        <v>3</v>
      </c>
    </row>
    <row r="5" spans="1:2" ht="30" customHeight="1">
      <c r="A5" s="3" t="s">
        <v>4</v>
      </c>
      <c r="B5" s="4" t="s">
        <v>5</v>
      </c>
    </row>
    <row r="6" spans="1:2" ht="30" customHeight="1">
      <c r="A6" s="3" t="s">
        <v>6</v>
      </c>
      <c r="B6" s="4" t="s">
        <v>7</v>
      </c>
    </row>
    <row r="7" spans="1:2" ht="44" customHeight="1">
      <c r="A7" s="3" t="s">
        <v>8</v>
      </c>
      <c r="B7" s="4" t="s">
        <v>9</v>
      </c>
    </row>
    <row r="8" spans="1:2" ht="30" customHeight="1">
      <c r="A8" s="3" t="s">
        <v>10</v>
      </c>
      <c r="B8" s="4" t="s">
        <v>11</v>
      </c>
    </row>
    <row r="13" spans="1:2">
      <c r="A13" s="3" t="s">
        <v>12</v>
      </c>
      <c r="B13" s="5" t="s">
        <v>13</v>
      </c>
    </row>
    <row r="14" spans="1:2">
      <c r="B14" s="5" t="s">
        <v>14</v>
      </c>
    </row>
  </sheetData>
  <mergeCells count="2">
    <mergeCell ref="A1:B1"/>
    <mergeCell ref="A2:B2"/>
  </mergeCells>
  <hyperlinks>
    <hyperlink ref="B13" location="'Ordinary equity'!A1" display="1 · Inspect listed and private share routes →"/>
    <hyperlink ref="B14" location="'Equity method'!A1" display="2 · Reperform income, basis, dividend, and OCI bridge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E20"/>
  <sheetViews>
    <sheetView showGridLines="0" zoomScale="95" zoomScaleNormal="95" workbookViewId="0"/>
  </sheetViews>
  <sheetFormatPr defaultRowHeight="15"/>
  <cols>
    <col min="1" max="1" width="34.7109375" customWidth="1"/>
    <col min="2" max="3" width="21.7109375" customWidth="1"/>
    <col min="4" max="5" width="38.7109375" customWidth="1"/>
  </cols>
  <sheetData>
    <row r="1" spans="1:5" ht="30" customHeight="1">
      <c r="A1" s="1" t="s">
        <v>15</v>
      </c>
      <c r="B1" s="1"/>
      <c r="C1" s="1"/>
      <c r="D1" s="1"/>
      <c r="E1" s="1"/>
    </row>
    <row r="2" spans="1:5" ht="21" customHeight="1">
      <c r="A2" s="2" t="s">
        <v>16</v>
      </c>
      <c r="B2" s="2"/>
      <c r="C2" s="2"/>
      <c r="D2" s="2"/>
      <c r="E2" s="2"/>
    </row>
    <row r="3" spans="1:5">
      <c r="A3" s="6" t="s">
        <v>17</v>
      </c>
      <c r="B3" s="6" t="s">
        <v>18</v>
      </c>
      <c r="C3" s="6" t="s">
        <v>19</v>
      </c>
      <c r="D3" s="6" t="s">
        <v>20</v>
      </c>
      <c r="E3" s="6" t="s">
        <v>21</v>
      </c>
    </row>
    <row r="4" spans="1:5">
      <c r="A4" s="7" t="s">
        <v>22</v>
      </c>
      <c r="B4" s="8">
        <v>240000</v>
      </c>
      <c r="C4" s="8">
        <v>180000</v>
      </c>
    </row>
    <row r="5" spans="1:5">
      <c r="A5" s="7" t="s">
        <v>23</v>
      </c>
      <c r="B5" s="8">
        <v>272000</v>
      </c>
      <c r="C5" s="8"/>
    </row>
    <row r="6" spans="1:5">
      <c r="A6" s="7" t="s">
        <v>24</v>
      </c>
      <c r="B6" s="8">
        <v>6000</v>
      </c>
      <c r="C6" s="8">
        <v>0</v>
      </c>
    </row>
    <row r="7" spans="1:5">
      <c r="A7" s="7" t="s">
        <v>25</v>
      </c>
      <c r="B7" s="8">
        <v>0</v>
      </c>
      <c r="C7" s="8">
        <v>25000</v>
      </c>
    </row>
    <row r="8" spans="1:5">
      <c r="A8" s="7" t="s">
        <v>26</v>
      </c>
      <c r="B8" s="8">
        <v>0</v>
      </c>
      <c r="C8" s="8">
        <v>10000</v>
      </c>
    </row>
    <row r="10" spans="1:5">
      <c r="A10" s="7" t="s">
        <v>27</v>
      </c>
      <c r="B10" s="9">
        <f>B5-B4</f>
        <v>32000.0</v>
      </c>
      <c r="C10" s="9">
        <v>0</v>
      </c>
      <c r="D10" s="10" t="s">
        <v>28</v>
      </c>
    </row>
    <row r="11" spans="1:5">
      <c r="A11" s="7" t="s">
        <v>29</v>
      </c>
      <c r="B11" s="9">
        <f>B6</f>
        <v>6000.0</v>
      </c>
      <c r="C11" s="9">
        <v>0</v>
      </c>
      <c r="D11" s="10" t="s">
        <v>30</v>
      </c>
    </row>
    <row r="12" spans="1:5">
      <c r="A12" s="7" t="s">
        <v>31</v>
      </c>
      <c r="B12" s="9">
        <v>0</v>
      </c>
      <c r="C12" s="9">
        <f>C7-C8</f>
        <v>15000</v>
      </c>
      <c r="D12" s="10" t="s">
        <v>32</v>
      </c>
    </row>
    <row r="14" spans="1:5">
      <c r="A14" s="7" t="s">
        <v>33</v>
      </c>
      <c r="B14" s="11">
        <f>B5</f>
        <v>272000.0</v>
      </c>
      <c r="C14" s="11">
        <f>C4+C7-C8</f>
        <v>195000.0</v>
      </c>
    </row>
    <row r="16" spans="1:5">
      <c r="A16" s="12" t="s">
        <v>34</v>
      </c>
      <c r="B16" s="12" t="str">
        <f>IF(ABS(B10+B11-38000)&lt;0.01,"PASS","CHECK")</f>
        <v>PASS</v>
      </c>
    </row>
    <row r="17" spans="1:5">
      <c r="A17" s="12" t="s">
        <v>35</v>
      </c>
      <c r="C17" s="12" t="str">
        <f>IF(ABS(C4+C12-C14)&lt;0.01,"PASS","CHECK")</f>
        <v>PASS</v>
      </c>
    </row>
    <row r="19" spans="1:5">
      <c r="A19" s="4" t="s">
        <v>36</v>
      </c>
      <c r="B19" s="4"/>
      <c r="C19" s="4"/>
      <c r="D19" s="4"/>
      <c r="E19" s="4"/>
    </row>
    <row r="20" spans="1:5">
      <c r="A20" s="4"/>
      <c r="B20" s="4"/>
      <c r="C20" s="4"/>
      <c r="D20" s="4"/>
      <c r="E20" s="4"/>
    </row>
  </sheetData>
  <sheetProtection sheet="1" objects="1" scenarios="1"/>
  <mergeCells count="3">
    <mergeCell ref="A1:E1"/>
    <mergeCell ref="A2:E2"/>
    <mergeCell ref="A19:E20"/>
  </mergeCells>
  <conditionalFormatting sqref="B16:C17">
    <cfRule type="containsText" dxfId="0" priority="1" operator="containsText" text="PASS">
      <formula>NOT(ISERROR(SEARCH("PASS",B16)))</formula>
    </cfRule>
    <cfRule type="containsText" dxfId="1" priority="2" operator="containsText" text="CHECK">
      <formula>NOT(ISERROR(SEARCH("CHECK",B16)))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D24"/>
  <sheetViews>
    <sheetView showGridLines="0" zoomScale="95" zoomScaleNormal="95" workbookViewId="0"/>
  </sheetViews>
  <sheetFormatPr defaultRowHeight="15"/>
  <cols>
    <col min="1" max="1" width="35.7109375" customWidth="1"/>
    <col min="2" max="2" width="21.7109375" customWidth="1"/>
    <col min="3" max="4" width="41.7109375" customWidth="1"/>
  </cols>
  <sheetData>
    <row r="1" spans="1:4" ht="30" customHeight="1">
      <c r="A1" s="1" t="s">
        <v>37</v>
      </c>
      <c r="B1" s="1"/>
      <c r="C1" s="1"/>
      <c r="D1" s="1"/>
    </row>
    <row r="2" spans="1:4" ht="21" customHeight="1">
      <c r="A2" s="2" t="s">
        <v>38</v>
      </c>
      <c r="B2" s="2"/>
      <c r="C2" s="2"/>
      <c r="D2" s="2"/>
    </row>
    <row r="3" spans="1:4">
      <c r="A3" s="6" t="s">
        <v>39</v>
      </c>
      <c r="B3" s="6" t="s">
        <v>40</v>
      </c>
      <c r="C3" s="6" t="s">
        <v>41</v>
      </c>
      <c r="D3" s="6" t="s">
        <v>21</v>
      </c>
    </row>
    <row r="4" spans="1:4">
      <c r="A4" s="7" t="s">
        <v>22</v>
      </c>
      <c r="B4" s="8">
        <v>600000</v>
      </c>
    </row>
    <row r="5" spans="1:4">
      <c r="A5" s="7" t="s">
        <v>42</v>
      </c>
      <c r="B5" s="13">
        <v>0.3</v>
      </c>
    </row>
    <row r="6" spans="1:4">
      <c r="A6" s="7" t="s">
        <v>43</v>
      </c>
      <c r="B6" s="8">
        <v>300000</v>
      </c>
    </row>
    <row r="7" spans="1:4">
      <c r="A7" s="7" t="s">
        <v>44</v>
      </c>
      <c r="B7" s="8">
        <v>100000</v>
      </c>
    </row>
    <row r="8" spans="1:4">
      <c r="A8" s="7" t="s">
        <v>45</v>
      </c>
      <c r="B8" s="8">
        <v>12000</v>
      </c>
    </row>
    <row r="9" spans="1:4">
      <c r="A9" s="7" t="s">
        <v>46</v>
      </c>
      <c r="B9" s="8">
        <v>30000</v>
      </c>
    </row>
    <row r="10" spans="1:4">
      <c r="A10" s="7" t="s">
        <v>47</v>
      </c>
      <c r="B10" s="8">
        <v>80000</v>
      </c>
    </row>
    <row r="11" spans="1:4">
      <c r="A11" s="7" t="s">
        <v>48</v>
      </c>
      <c r="B11" s="14">
        <v>8</v>
      </c>
    </row>
    <row r="13" spans="1:4">
      <c r="A13" s="7" t="s">
        <v>49</v>
      </c>
      <c r="B13" s="9">
        <f>B5*B6</f>
        <v>90000.0</v>
      </c>
    </row>
    <row r="14" spans="1:4">
      <c r="A14" s="7" t="s">
        <v>50</v>
      </c>
      <c r="B14" s="9">
        <f>-B9</f>
        <v>-30000</v>
      </c>
    </row>
    <row r="15" spans="1:4">
      <c r="A15" s="7" t="s">
        <v>51</v>
      </c>
      <c r="B15" s="9">
        <f>-B10/B11</f>
        <v>-10000</v>
      </c>
    </row>
    <row r="16" spans="1:4">
      <c r="A16" s="7" t="s">
        <v>52</v>
      </c>
      <c r="B16" s="9">
        <f>SUM(B13:B15)</f>
        <v>50000.0</v>
      </c>
    </row>
    <row r="17" spans="1:4">
      <c r="A17" s="7" t="s">
        <v>53</v>
      </c>
      <c r="B17" s="9">
        <f>-B5*B7</f>
        <v>-30000.0</v>
      </c>
    </row>
    <row r="18" spans="1:4">
      <c r="A18" s="7" t="s">
        <v>54</v>
      </c>
      <c r="B18" s="9">
        <f>B5*B8</f>
        <v>3600.0</v>
      </c>
    </row>
    <row r="20" spans="1:4">
      <c r="A20" s="7" t="s">
        <v>55</v>
      </c>
      <c r="B20" s="11">
        <f>B4+B16+B17+B18</f>
        <v>623600.0</v>
      </c>
    </row>
    <row r="22" spans="1:4">
      <c r="A22" s="12" t="s">
        <v>56</v>
      </c>
      <c r="B22" s="12" t="str">
        <f>IF(ABS(B4+B16+B17+B18-B20)&lt;0.01,"PASS","CHECK")</f>
        <v>PASS</v>
      </c>
    </row>
    <row r="24" spans="1:4">
      <c r="A24" s="4" t="s">
        <v>57</v>
      </c>
      <c r="B24" s="4"/>
      <c r="C24" s="4"/>
      <c r="D24" s="4"/>
    </row>
  </sheetData>
  <sheetProtection sheet="1" objects="1" scenarios="1"/>
  <mergeCells count="3">
    <mergeCell ref="A1:D1"/>
    <mergeCell ref="A2:D2"/>
    <mergeCell ref="A24:D24"/>
  </mergeCells>
  <conditionalFormatting sqref="B22">
    <cfRule type="containsText" dxfId="0" priority="1" operator="containsText" text="PASS">
      <formula>NOT(ISERROR(SEARCH("PASS",B22)))</formula>
    </cfRule>
    <cfRule type="containsText" dxfId="1" priority="2" operator="containsText" text="CHECK">
      <formula>NOT(ISERROR(SEARCH("CHECK",B22)))</formula>
    </cfRule>
  </conditionalFormatting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Read me</vt:lpstr>
      <vt:lpstr>Ordinary equity</vt:lpstr>
      <vt:lpstr>Equity method</vt:lpstr>
      <vt:lpstr>'Equity method'!Print_Area</vt:lpstr>
      <vt:lpstr>'Ordinary equity'!Print_Area</vt:lpstr>
      <vt:lpstr>'Read me'!Print_Area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Ordinary-equity and equity-method investment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