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Allocation" sheetId="2" r:id="rId2"/>
    <sheet name="Three-period rollforward" sheetId="3" r:id="rId3"/>
  </sheets>
  <definedNames>
    <definedName name="_xlnm.Print_Area" localSheetId="1">Allocation!$A$1:$D$20</definedName>
    <definedName name="_xlnm.Print_Area" localSheetId="0">'Read me'!$A$1:$B$18</definedName>
    <definedName name="_xlnm.Print_Area" localSheetId="2">'Three-period rollforward'!$A$1:$D$21</definedName>
    <definedName name="_xlnm.Print_Titles" localSheetId="1">Allocation!$1:$3</definedName>
    <definedName name="_xlnm.Print_Titles" localSheetId="2">'Three-period rollforward'!$1:$3</definedName>
  </definedNames>
  <calcPr calcId="124519" fullCalcOnLoad="1"/>
</workbook>
</file>

<file path=xl/sharedStrings.xml><?xml version="1.0" encoding="utf-8"?>
<sst xmlns="http://schemas.openxmlformats.org/spreadsheetml/2006/main" count="75" uniqueCount="66">
  <si>
    <t>Revenue contract lab</t>
  </si>
  <si>
    <t>START HERE  ·  Evidence first → allocation → three-period reconciliation</t>
  </si>
  <si>
    <t>Purpose</t>
  </si>
  <si>
    <t>Change yellow cells, inspect every visible formula, and use the controls before interpreting revenue timing.</t>
  </si>
  <si>
    <t>Units</t>
  </si>
  <si>
    <t>Whole US dollars for a fictional three-period teaching contract.</t>
  </si>
  <si>
    <t>Supplied judgments</t>
  </si>
  <si>
    <t>One contract; three obligations; $6,000 constrained bonus included; relative SSP allocation; device and installation in Year 1; support evenly over three years.</t>
  </si>
  <si>
    <t>Boundary</t>
  </si>
  <si>
    <t>The workbook verifies arithmetic only. It cannot approve enforceability, customer status, distinctness, constraint, SSP evidence, control, credit loss, tax, or disclosure.</t>
  </si>
  <si>
    <t>Source</t>
  </si>
  <si>
    <t>EX:revenue-from-contracts-with-customers/linden-peak-device-support-allocation</t>
  </si>
  <si>
    <t>Generator</t>
  </si>
  <si>
    <t>scripts/quantitative/build_spreadsheets.py</t>
  </si>
  <si>
    <t>Workbook path</t>
  </si>
  <si>
    <t>1 · Build transaction price and relative SSP allocation →</t>
  </si>
  <si>
    <t>2 · Tie revenue, billings, cash, and balances →</t>
  </si>
  <si>
    <t>Transaction price and allocation</t>
  </si>
  <si>
    <t>Yellow = supplied input  ·  Sage = formula  ·  Green = reconciliation</t>
  </si>
  <si>
    <t>Consideration component</t>
  </si>
  <si>
    <t>Amount</t>
  </si>
  <si>
    <t>Status</t>
  </si>
  <si>
    <t>Review note</t>
  </si>
  <si>
    <t>Fixed consideration</t>
  </si>
  <si>
    <t>included</t>
  </si>
  <si>
    <t>Contracted fixed amount</t>
  </si>
  <si>
    <t>Estimated variable bonus</t>
  </si>
  <si>
    <t>estimate</t>
  </si>
  <si>
    <t>Before constraint</t>
  </si>
  <si>
    <t>Bonus included after constraint</t>
  </si>
  <si>
    <t>Judgment supplied; workbook does not infer it</t>
  </si>
  <si>
    <t>Noncash consideration</t>
  </si>
  <si>
    <t>None in base case</t>
  </si>
  <si>
    <t>Financing adjustment</t>
  </si>
  <si>
    <t>Signed adjustment; none in base case</t>
  </si>
  <si>
    <t>Consideration payable to customer</t>
  </si>
  <si>
    <t>reduction</t>
  </si>
  <si>
    <t>Transaction price</t>
  </si>
  <si>
    <t>computed</t>
  </si>
  <si>
    <t>Estimated bonus remains visible but only the constrained amount enters.</t>
  </si>
  <si>
    <t>Performance obligation</t>
  </si>
  <si>
    <t>Standalone price</t>
  </si>
  <si>
    <t>SSP ratio</t>
  </si>
  <si>
    <t>Allocated price</t>
  </si>
  <si>
    <t>Monitoring Device</t>
  </si>
  <si>
    <t>Installation</t>
  </si>
  <si>
    <t>Support Service</t>
  </si>
  <si>
    <t>Total</t>
  </si>
  <si>
    <t>Allocation difference</t>
  </si>
  <si>
    <t>Must equal zero; this does not approve the allocation judgments.</t>
  </si>
  <si>
    <t>Revenue, billing, cash, and contract balances</t>
  </si>
  <si>
    <t>Revenue follows supplied transfer  ·  Receivable follows billing  ·  Contract position follows performance</t>
  </si>
  <si>
    <t>Measure</t>
  </si>
  <si>
    <t>Year 1</t>
  </si>
  <si>
    <t>Year 2</t>
  </si>
  <si>
    <t>Year 3</t>
  </si>
  <si>
    <t>Total revenue</t>
  </si>
  <si>
    <t>Billings</t>
  </si>
  <si>
    <t>Cash collections</t>
  </si>
  <si>
    <t>Ending Accounts Receivable</t>
  </si>
  <si>
    <t>Ending net contract position</t>
  </si>
  <si>
    <t>Ending contract asset</t>
  </si>
  <si>
    <t>Ending contract liability</t>
  </si>
  <si>
    <t>Revenue less transaction price</t>
  </si>
  <si>
    <t>Ending receivable</t>
  </si>
  <si>
    <t>Zero controls verify this supplied schedule only. Reopen the technical memo when contract facts, obligations, constraint, SSP, control, modification, returns, or credit evidence change.</t>
  </si>
</sst>
</file>

<file path=xl/styles.xml><?xml version="1.0" encoding="utf-8"?>
<styleSheet xmlns="http://schemas.openxmlformats.org/spreadsheetml/2006/main">
  <numFmts count="2">
    <numFmt numFmtId="164" formatCode="$#,##0;[Red]($#,##0);&quot;—&quot;"/>
    <numFmt numFmtId="165" formatCode="0.0%;[Red](0.0%);&quot;—&quot;"/>
  </numFmts>
  <fonts count="7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</fills>
  <borders count="7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164" fontId="3" fillId="8" borderId="6" xfId="0" applyNumberFormat="1" applyFont="1" applyFill="1" applyBorder="1" applyAlignment="1">
      <alignment horizontal="right"/>
    </xf>
    <xf numFmtId="165" fontId="4" fillId="9" borderId="2" xfId="0" applyNumberFormat="1" applyFont="1" applyFill="1" applyBorder="1" applyAlignment="1">
      <alignment horizontal="right"/>
    </xf>
    <xf numFmtId="164" fontId="4" fillId="9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1">
    <dxf>
      <font>
        <b/>
        <color rgb="FF8A2C1D"/>
      </font>
      <numFmt numFmtId="164" formatCode="$#,##0;[Red]($#,##0);&quot;—&quot;"/>
      <fill>
        <patternFill>
          <bgColor rgb="FFF7E1D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7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0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34" customHeight="1">
      <c r="A4" s="3" t="s">
        <v>2</v>
      </c>
      <c r="B4" s="4" t="s">
        <v>3</v>
      </c>
    </row>
    <row r="5" spans="1:2" ht="34" customHeight="1">
      <c r="A5" s="3" t="s">
        <v>4</v>
      </c>
      <c r="B5" s="4" t="s">
        <v>5</v>
      </c>
    </row>
    <row r="6" spans="1:2" ht="54" customHeight="1">
      <c r="A6" s="3" t="s">
        <v>6</v>
      </c>
      <c r="B6" s="4" t="s">
        <v>7</v>
      </c>
    </row>
    <row r="7" spans="1:2" ht="54" customHeight="1">
      <c r="A7" s="3" t="s">
        <v>8</v>
      </c>
      <c r="B7" s="4" t="s">
        <v>9</v>
      </c>
    </row>
    <row r="8" spans="1:2" ht="34" customHeight="1">
      <c r="A8" s="3" t="s">
        <v>10</v>
      </c>
      <c r="B8" s="4" t="s">
        <v>11</v>
      </c>
    </row>
    <row r="9" spans="1:2" ht="34" customHeight="1">
      <c r="A9" s="3" t="s">
        <v>12</v>
      </c>
      <c r="B9" s="4" t="s">
        <v>13</v>
      </c>
    </row>
    <row r="16" spans="1:2">
      <c r="A16" s="3" t="s">
        <v>14</v>
      </c>
      <c r="B16" s="5" t="s">
        <v>15</v>
      </c>
    </row>
    <row r="17" spans="2:2">
      <c r="B17" s="5" t="s">
        <v>16</v>
      </c>
    </row>
  </sheetData>
  <mergeCells count="2">
    <mergeCell ref="A1:B1"/>
    <mergeCell ref="A2:B2"/>
  </mergeCells>
  <hyperlinks>
    <hyperlink ref="B16" location="'Allocation'!A1" display="1 · Build transaction price and relative SSP allocation →"/>
    <hyperlink ref="B17" location="'Three-period rollforward'!A1" display="2 · Tie revenue, billings, cash, and balance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18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2.7109375" customWidth="1"/>
    <col min="2" max="4" width="18.7109375" customWidth="1"/>
  </cols>
  <sheetData>
    <row r="1" spans="1:4" ht="30" customHeight="1">
      <c r="A1" s="1" t="s">
        <v>17</v>
      </c>
      <c r="B1" s="1"/>
      <c r="C1" s="1"/>
      <c r="D1" s="1"/>
    </row>
    <row r="2" spans="1:4" ht="21" customHeight="1">
      <c r="A2" s="2" t="s">
        <v>18</v>
      </c>
      <c r="B2" s="2"/>
      <c r="C2" s="2"/>
      <c r="D2" s="2"/>
    </row>
    <row r="3" spans="1:4">
      <c r="A3" s="6" t="s">
        <v>19</v>
      </c>
      <c r="B3" s="6" t="s">
        <v>20</v>
      </c>
      <c r="C3" s="6" t="s">
        <v>21</v>
      </c>
      <c r="D3" s="6" t="s">
        <v>22</v>
      </c>
    </row>
    <row r="4" spans="1:4">
      <c r="A4" s="7" t="s">
        <v>23</v>
      </c>
      <c r="B4" s="8">
        <v>120000</v>
      </c>
      <c r="C4" s="9" t="s">
        <v>24</v>
      </c>
      <c r="D4" s="10" t="s">
        <v>25</v>
      </c>
    </row>
    <row r="5" spans="1:4">
      <c r="A5" s="7" t="s">
        <v>26</v>
      </c>
      <c r="B5" s="8">
        <v>12000</v>
      </c>
      <c r="C5" s="9" t="s">
        <v>27</v>
      </c>
      <c r="D5" s="10" t="s">
        <v>28</v>
      </c>
    </row>
    <row r="6" spans="1:4">
      <c r="A6" s="7" t="s">
        <v>29</v>
      </c>
      <c r="B6" s="8">
        <v>6000</v>
      </c>
      <c r="C6" s="9" t="s">
        <v>24</v>
      </c>
      <c r="D6" s="10" t="s">
        <v>30</v>
      </c>
    </row>
    <row r="7" spans="1:4">
      <c r="A7" s="7" t="s">
        <v>31</v>
      </c>
      <c r="B7" s="8">
        <v>0</v>
      </c>
      <c r="C7" s="9" t="s">
        <v>24</v>
      </c>
      <c r="D7" s="10" t="s">
        <v>32</v>
      </c>
    </row>
    <row r="8" spans="1:4">
      <c r="A8" s="7" t="s">
        <v>33</v>
      </c>
      <c r="B8" s="8">
        <v>0</v>
      </c>
      <c r="C8" s="9" t="s">
        <v>24</v>
      </c>
      <c r="D8" s="10" t="s">
        <v>34</v>
      </c>
    </row>
    <row r="9" spans="1:4">
      <c r="A9" s="7" t="s">
        <v>35</v>
      </c>
      <c r="B9" s="8">
        <v>0</v>
      </c>
      <c r="C9" s="9" t="s">
        <v>36</v>
      </c>
      <c r="D9" s="10" t="s">
        <v>32</v>
      </c>
    </row>
    <row r="10" spans="1:4">
      <c r="A10" s="7" t="s">
        <v>37</v>
      </c>
      <c r="B10" s="11">
        <f>B4+B6+B7+B8-B9</f>
        <v>126000.0</v>
      </c>
      <c r="C10" s="7" t="s">
        <v>38</v>
      </c>
      <c r="D10" s="10" t="s">
        <v>39</v>
      </c>
    </row>
    <row r="12" spans="1:4">
      <c r="A12" s="6" t="s">
        <v>40</v>
      </c>
      <c r="B12" s="6" t="s">
        <v>41</v>
      </c>
      <c r="C12" s="6" t="s">
        <v>42</v>
      </c>
      <c r="D12" s="6" t="s">
        <v>43</v>
      </c>
    </row>
    <row r="13" spans="1:4">
      <c r="A13" s="7" t="s">
        <v>44</v>
      </c>
      <c r="B13" s="8">
        <v>100000</v>
      </c>
      <c r="C13" s="12">
        <f>B13/$B$16</f>
        <v>0.6666666666666666</v>
      </c>
      <c r="D13" s="13">
        <f>$B$10*C13</f>
        <v>84000.0</v>
      </c>
    </row>
    <row r="14" spans="1:4">
      <c r="A14" s="7" t="s">
        <v>45</v>
      </c>
      <c r="B14" s="8">
        <v>20000</v>
      </c>
      <c r="C14" s="12">
        <f>B14/$B$16</f>
        <v>0.13333333333333333</v>
      </c>
      <c r="D14" s="13">
        <f>$B$10*C14</f>
        <v>16800.0</v>
      </c>
    </row>
    <row r="15" spans="1:4">
      <c r="A15" s="7" t="s">
        <v>46</v>
      </c>
      <c r="B15" s="8">
        <v>30000</v>
      </c>
      <c r="C15" s="12">
        <f>B15/$B$16</f>
        <v>0.2</v>
      </c>
      <c r="D15" s="13">
        <f>$B$10*C15</f>
        <v>25200.0</v>
      </c>
    </row>
    <row r="16" spans="1:4">
      <c r="A16" s="7" t="s">
        <v>47</v>
      </c>
      <c r="B16" s="11">
        <f>SUM(B13:B15)</f>
        <v>150000.0</v>
      </c>
      <c r="C16" s="12">
        <f>SUM(C13:C15)</f>
        <v>1</v>
      </c>
      <c r="D16" s="11">
        <f>SUM(D13:D15)</f>
        <v>126000.0</v>
      </c>
    </row>
    <row r="18" spans="1:4">
      <c r="A18" s="7" t="s">
        <v>48</v>
      </c>
      <c r="B18" s="13">
        <f>D16-B10</f>
        <v>0</v>
      </c>
      <c r="C18" s="10" t="s">
        <v>49</v>
      </c>
      <c r="D18" s="10"/>
    </row>
  </sheetData>
  <mergeCells count="3">
    <mergeCell ref="A1:D1"/>
    <mergeCell ref="A2:D2"/>
    <mergeCell ref="C18:D18"/>
  </mergeCells>
  <conditionalFormatting sqref="B18">
    <cfRule type="cellIs" dxfId="0" priority="1" operator="notEqual">
      <formula>0</formula>
    </cfRule>
  </conditionalFormatting>
  <dataValidations count="9">
    <dataValidation type="decimal" operator="greaterThanOrEqual" allowBlank="1" showInputMessage="1" showErrorMessage="1" sqref="B4">
      <formula1>0</formula1>
    </dataValidation>
    <dataValidation type="decimal" operator="greaterThanOrEqual" allowBlank="1" showInputMessage="1" showErrorMessage="1" sqref="B5">
      <formula1>0</formula1>
    </dataValidation>
    <dataValidation type="decimal" operator="greaterThanOrEqual" allowBlank="1" showInputMessage="1" showErrorMessage="1" sqref="B6">
      <formula1>0</formula1>
    </dataValidation>
    <dataValidation type="decimal" operator="greaterThanOrEqual" allowBlank="1" showInputMessage="1" showErrorMessage="1" sqref="B7">
      <formula1>0</formula1>
    </dataValidation>
    <dataValidation type="decimal" allowBlank="1" showInputMessage="1" showErrorMessage="1" sqref="B8">
      <formula1>-1000000000</formula1>
      <formula2>1000000000</formula2>
    </dataValidation>
    <dataValidation type="decimal" operator="greaterThanOrEqual" allowBlank="1" showInputMessage="1" showErrorMessage="1" sqref="B9">
      <formula1>0</formula1>
    </dataValidation>
    <dataValidation type="decimal" operator="greaterThan" allowBlank="1" showInputMessage="1" showErrorMessage="1" sqref="B13">
      <formula1>0</formula1>
    </dataValidation>
    <dataValidation type="decimal" operator="greaterThan" allowBlank="1" showInputMessage="1" showErrorMessage="1" sqref="B14">
      <formula1>0</formula1>
    </dataValidation>
    <dataValidation type="decimal" operator="greaterThan" allowBlank="1" showInputMessage="1" showErrorMessage="1" sqref="B15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9"/>
  <sheetViews>
    <sheetView showGridLines="0" zoomScale="95" zoomScaleNormal="9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4.7109375" customWidth="1"/>
    <col min="2" max="4" width="18.7109375" customWidth="1"/>
  </cols>
  <sheetData>
    <row r="1" spans="1:4" ht="30" customHeight="1">
      <c r="A1" s="1" t="s">
        <v>50</v>
      </c>
      <c r="B1" s="1"/>
      <c r="C1" s="1"/>
      <c r="D1" s="1"/>
    </row>
    <row r="2" spans="1:4" ht="21" customHeight="1">
      <c r="A2" s="2" t="s">
        <v>51</v>
      </c>
      <c r="B2" s="2"/>
      <c r="C2" s="2"/>
      <c r="D2" s="2"/>
    </row>
    <row r="3" spans="1:4">
      <c r="A3" s="6" t="s">
        <v>52</v>
      </c>
      <c r="B3" s="6" t="s">
        <v>53</v>
      </c>
      <c r="C3" s="6" t="s">
        <v>54</v>
      </c>
      <c r="D3" s="6" t="s">
        <v>55</v>
      </c>
    </row>
    <row r="4" spans="1:4">
      <c r="A4" s="7" t="s">
        <v>44</v>
      </c>
      <c r="B4" s="13">
        <f>'Allocation'!D13</f>
        <v>84000</v>
      </c>
      <c r="C4" s="13">
        <f>0</f>
        <v>0</v>
      </c>
      <c r="D4" s="13">
        <f>0</f>
        <v>0</v>
      </c>
    </row>
    <row r="5" spans="1:4">
      <c r="A5" s="7" t="s">
        <v>45</v>
      </c>
      <c r="B5" s="13">
        <f>'Allocation'!D14</f>
        <v>16800</v>
      </c>
      <c r="C5" s="13">
        <f>0</f>
        <v>0</v>
      </c>
      <c r="D5" s="13">
        <f>0</f>
        <v>0</v>
      </c>
    </row>
    <row r="6" spans="1:4">
      <c r="A6" s="7" t="s">
        <v>46</v>
      </c>
      <c r="B6" s="13">
        <f>'Allocation'!D15/3</f>
        <v>8400</v>
      </c>
      <c r="C6" s="13">
        <f>'Allocation'!D15/3</f>
        <v>8400</v>
      </c>
      <c r="D6" s="13">
        <f>'Allocation'!D15/3</f>
        <v>8400</v>
      </c>
    </row>
    <row r="7" spans="1:4">
      <c r="A7" s="7" t="s">
        <v>56</v>
      </c>
      <c r="B7" s="11">
        <f>SUM(B4:B6)</f>
        <v>109200.0</v>
      </c>
      <c r="C7" s="11">
        <f>SUM(C4:C6)</f>
        <v>8400.0</v>
      </c>
      <c r="D7" s="11">
        <f>SUM(D4:D6)</f>
        <v>8400.0</v>
      </c>
    </row>
    <row r="9" spans="1:4">
      <c r="A9" s="7" t="s">
        <v>57</v>
      </c>
      <c r="B9" s="8">
        <v>100000</v>
      </c>
      <c r="C9" s="8">
        <v>13000</v>
      </c>
      <c r="D9" s="8">
        <v>13000</v>
      </c>
    </row>
    <row r="10" spans="1:4">
      <c r="A10" s="7" t="s">
        <v>58</v>
      </c>
      <c r="B10" s="8">
        <v>90000</v>
      </c>
      <c r="C10" s="8">
        <v>20000</v>
      </c>
      <c r="D10" s="8">
        <v>16000</v>
      </c>
    </row>
    <row r="11" spans="1:4">
      <c r="A11" s="7" t="s">
        <v>59</v>
      </c>
      <c r="B11" s="13">
        <f>0+B9-B10</f>
        <v>10000.0</v>
      </c>
      <c r="C11" s="13">
        <f>B11+C9-C10</f>
        <v>3000.0</v>
      </c>
      <c r="D11" s="13">
        <f>C11+D9-D10</f>
        <v>0.0</v>
      </c>
    </row>
    <row r="12" spans="1:4">
      <c r="A12" s="7" t="s">
        <v>60</v>
      </c>
      <c r="B12" s="13">
        <f>0+B7-B9</f>
        <v>9200.0</v>
      </c>
      <c r="C12" s="13">
        <f>B12+C7-C9</f>
        <v>4600.0</v>
      </c>
      <c r="D12" s="13">
        <f>C12+D7-D9</f>
        <v>0.0</v>
      </c>
    </row>
    <row r="13" spans="1:4">
      <c r="A13" s="7" t="s">
        <v>61</v>
      </c>
      <c r="B13" s="13">
        <f>MAX(B12,0)</f>
        <v>9200.0</v>
      </c>
      <c r="C13" s="13">
        <f>MAX(C12,0)</f>
        <v>4600.0</v>
      </c>
      <c r="D13" s="13">
        <f>MAX(D12,0)</f>
        <v>0.0</v>
      </c>
    </row>
    <row r="14" spans="1:4">
      <c r="A14" s="7" t="s">
        <v>62</v>
      </c>
      <c r="B14" s="13">
        <f>MAX(-B12,0)</f>
        <v>0.0</v>
      </c>
      <c r="C14" s="13">
        <f>MAX(-C12,0)</f>
        <v>0.0</v>
      </c>
      <c r="D14" s="13">
        <f>MAX(-D12,0)</f>
        <v>-0.0</v>
      </c>
    </row>
    <row r="16" spans="1:4">
      <c r="A16" s="7" t="s">
        <v>63</v>
      </c>
      <c r="B16" s="13">
        <f>SUM(B7:D7)-'Allocation'!B10</f>
        <v>0</v>
      </c>
      <c r="C16" s="10" t="s">
        <v>65</v>
      </c>
      <c r="D16" s="10"/>
    </row>
    <row r="17" spans="1:4">
      <c r="A17" s="7" t="s">
        <v>64</v>
      </c>
      <c r="B17" s="13">
        <f>D11</f>
        <v>0.0</v>
      </c>
      <c r="C17" s="10"/>
      <c r="D17" s="10"/>
    </row>
    <row r="18" spans="1:4">
      <c r="A18" s="7" t="s">
        <v>61</v>
      </c>
      <c r="B18" s="13">
        <f>D13</f>
        <v>0.0</v>
      </c>
      <c r="C18" s="10"/>
      <c r="D18" s="10"/>
    </row>
    <row r="19" spans="1:4">
      <c r="A19" s="7" t="s">
        <v>62</v>
      </c>
      <c r="B19" s="13">
        <f>D14</f>
        <v>-0.0</v>
      </c>
      <c r="C19" s="10"/>
      <c r="D19" s="10"/>
    </row>
  </sheetData>
  <mergeCells count="3">
    <mergeCell ref="A1:D1"/>
    <mergeCell ref="A2:D2"/>
    <mergeCell ref="C16:D19"/>
  </mergeCells>
  <conditionalFormatting sqref="B16:B19">
    <cfRule type="cellIs" dxfId="0" priority="1" operator="notEqual">
      <formula>0</formula>
    </cfRule>
  </conditionalFormatting>
  <dataValidations count="3">
    <dataValidation type="decimal" operator="greaterThanOrEqual" allowBlank="1" showInputMessage="1" showErrorMessage="1" sqref="B9:B10">
      <formula1>0</formula1>
    </dataValidation>
    <dataValidation type="decimal" operator="greaterThanOrEqual" allowBlank="1" showInputMessage="1" showErrorMessage="1" sqref="C9:C10">
      <formula1>0</formula1>
    </dataValidation>
    <dataValidation type="decimal" operator="greaterThanOrEqual" allowBlank="1" showInputMessage="1" showErrorMessage="1" sqref="D9:D10">
      <formula1>0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Allocation</vt:lpstr>
      <vt:lpstr>Three-period rollforward</vt:lpstr>
      <vt:lpstr>Allocation!Print_Area</vt:lpstr>
      <vt:lpstr>'Read me'!Print_Area</vt:lpstr>
      <vt:lpstr>'Three-period rollforward'!Print_Area</vt:lpstr>
      <vt:lpstr>Allocation!Print_Titles</vt:lpstr>
      <vt:lpstr>'Three-period rollforward'!Print_Titles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three-period Topic 606 allocation and balance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