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harts/chart1.xml" ContentType="application/vnd.openxmlformats-officedocument.drawingml.char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ead me" sheetId="1" r:id="rId1"/>
    <sheet name="Model" sheetId="2" r:id="rId2"/>
    <sheet name="Interpretation" sheetId="3" r:id="rId3"/>
  </sheets>
  <definedNames>
    <definedName name="_xlnm.Print_Area" localSheetId="2">Interpretation!$A$1:$K$17</definedName>
    <definedName name="_xlnm.Print_Area" localSheetId="1">Model!$A$1:$E$20</definedName>
    <definedName name="_xlnm.Print_Area" localSheetId="0">'Read me'!$A$1:$B$17</definedName>
    <definedName name="_xlnm.Print_Titles" localSheetId="2">Interpretation!$1:$3</definedName>
    <definedName name="_xlnm.Print_Titles" localSheetId="1">Model!$1:$3</definedName>
  </definedNames>
  <calcPr calcId="124519" fullCalcOnLoad="1"/>
</workbook>
</file>

<file path=xl/sharedStrings.xml><?xml version="1.0" encoding="utf-8"?>
<sst xmlns="http://schemas.openxmlformats.org/spreadsheetml/2006/main" count="69" uniqueCount="62">
  <si>
    <t>Working capital and current ratio</t>
  </si>
  <si>
    <t>START HERE  ·  Classify → compute → compare → challenge the conclusion</t>
  </si>
  <si>
    <t>How to use this workbook</t>
  </si>
  <si>
    <t>Compare Northstar as reported, Northstar after the supplier payment, and the smaller peer. Change only yellow cells on the Model sheet, read each formula in column E, then compare the dollar difference with the unitless ratio.</t>
  </si>
  <si>
    <t>Core formulas</t>
  </si>
  <si>
    <t>Working capital = current assets − current liabilities
Current ratio = current assets ÷ current liabilities</t>
  </si>
  <si>
    <t>Units</t>
  </si>
  <si>
    <t>Balances and working capital: US dollars. Current ratio: unitless.</t>
  </si>
  <si>
    <t>Period</t>
  </si>
  <si>
    <t>Positions at December 31 and immediately after the stated supplier payment.</t>
  </si>
  <si>
    <t>Boundary</t>
  </si>
  <si>
    <t>Neither metric proves liquidity. Classification, asset quality, payment timing, restrictions, cash flows, and financing access still matter.</t>
  </si>
  <si>
    <t>Source record</t>
  </si>
  <si>
    <t>EX:transactions-to-statements/working-capital-analysis</t>
  </si>
  <si>
    <t>Generator</t>
  </si>
  <si>
    <t>scripts/quantitative/build_spreadsheets.py</t>
  </si>
  <si>
    <t>Workbook path</t>
  </si>
  <si>
    <t>1 · Work through the classified balances →</t>
  </si>
  <si>
    <t>2 · Compare the measures and evidence →</t>
  </si>
  <si>
    <t>Inputs, formulas, and checks</t>
  </si>
  <si>
    <t>Yellow = change  ·  Sage = formula  ·  Green = control</t>
  </si>
  <si>
    <t>Balance or measure</t>
  </si>
  <si>
    <t>Northstar — reported</t>
  </si>
  <si>
    <t>Northstar — after payment</t>
  </si>
  <si>
    <t>Smaller peer</t>
  </si>
  <si>
    <t>What the cell does</t>
  </si>
  <si>
    <t>STEP 1  ·  Classify and enter current balances</t>
  </si>
  <si>
    <t>Cash</t>
  </si>
  <si>
    <t>Reported Cash less the supplier payment</t>
  </si>
  <si>
    <t>Accounts Receivable</t>
  </si>
  <si>
    <t>Unchanged by the supplier payment</t>
  </si>
  <si>
    <t>Inventory</t>
  </si>
  <si>
    <t>Accounts Payable</t>
  </si>
  <si>
    <t>Reported Accounts Payable less the same payment</t>
  </si>
  <si>
    <t>Short-term Debt</t>
  </si>
  <si>
    <t>Total current assets</t>
  </si>
  <si>
    <t>Total current liabilities</t>
  </si>
  <si>
    <t>Add the three classified current assets</t>
  </si>
  <si>
    <t>Add the two classified current liabilities</t>
  </si>
  <si>
    <t>Supplier payment</t>
  </si>
  <si>
    <t>Reduces both Cash and Accounts Payable dollar for dollar</t>
  </si>
  <si>
    <t>STEP 2  ·  Compute the difference and ratio</t>
  </si>
  <si>
    <t>Working capital</t>
  </si>
  <si>
    <t>Current ratio</t>
  </si>
  <si>
    <t>Current assets − current liabilities (US dollars)</t>
  </si>
  <si>
    <t>Current assets ÷ current liabilities (unitless)</t>
  </si>
  <si>
    <t>STEP 3  ·  Check before interpreting</t>
  </si>
  <si>
    <t>Payment changes working capital</t>
  </si>
  <si>
    <t>Equal reductions in current assets and liabilities preserve the difference.</t>
  </si>
  <si>
    <t>All three working-capital amounts agree</t>
  </si>
  <si>
    <t>Equal dollar cushions can coexist with different relative coverage.</t>
  </si>
  <si>
    <t>Read the two measures together</t>
  </si>
  <si>
    <t>Same dollar cushion · different relative coverage · incomplete liquidity evidence</t>
  </si>
  <si>
    <t>Position</t>
  </si>
  <si>
    <t>Current assets</t>
  </si>
  <si>
    <t>Current liabilities</t>
  </si>
  <si>
    <t>AFTER-PAYMENT WORKING CAPITAL</t>
  </si>
  <si>
    <t>AFTER-PAYMENT CURRENT RATIO</t>
  </si>
  <si>
    <t>WHAT CHANGED?</t>
  </si>
  <si>
    <t>The $20,000 payment lowers Cash and Accounts Payable equally. Working capital stays at $40,000, while the current ratio rises from 1.50x to 1.67x because the equal reductions change the division from 120,000 ÷ 80,000 to 100,000 ÷ 60,000. The ratio movement alone does not prove improved liquidity.</t>
  </si>
  <si>
    <t>SCALE COMPARISON</t>
  </si>
  <si>
    <t>Northstar and the smaller peer each have $40,000 of working capital, but their current ratios differ. Equal differences do not imply equal relative coverage or equal asset quality.</t>
  </si>
</sst>
</file>

<file path=xl/styles.xml><?xml version="1.0" encoding="utf-8"?>
<styleSheet xmlns="http://schemas.openxmlformats.org/spreadsheetml/2006/main">
  <numFmts count="2">
    <numFmt numFmtId="164" formatCode="$#,##0;[Red]($#,##0);&quot;—&quot;"/>
    <numFmt numFmtId="165" formatCode="0.00x;[Red](0.00x);&quot;—&quot;"/>
  </numFmts>
  <fonts count="12">
    <font>
      <sz val="11"/>
      <color theme="1"/>
      <name val="Calibri"/>
      <family val="2"/>
      <scheme val="minor"/>
    </font>
    <font>
      <b/>
      <sz val="20"/>
      <color rgb="FFFFFFFF"/>
      <name val="Aptos Display"/>
      <family val="2"/>
    </font>
    <font>
      <sz val="10"/>
      <color rgb="FF5B6D68"/>
      <name val="Aptos"/>
      <family val="2"/>
    </font>
    <font>
      <b/>
      <sz val="9"/>
      <color rgb="FF173F3C"/>
      <name val="Aptos"/>
      <family val="2"/>
    </font>
    <font>
      <sz val="9"/>
      <color rgb="FF203633"/>
      <name val="Aptos"/>
      <family val="2"/>
    </font>
    <font>
      <sz val="8.5"/>
      <color rgb="FF173F3C"/>
      <name val="Aptos Mono"/>
      <family val="2"/>
    </font>
    <font>
      <b/>
      <u/>
      <sz val="8"/>
      <color rgb="FF315F59"/>
      <name val="Aptos"/>
      <family val="2"/>
    </font>
    <font>
      <b/>
      <sz val="9"/>
      <color rgb="FFFFFFFF"/>
      <name val="Aptos"/>
      <family val="2"/>
    </font>
    <font>
      <sz val="8.5"/>
      <color rgb="FF5B6D68"/>
      <name val="Aptos"/>
      <family val="2"/>
    </font>
    <font>
      <b/>
      <sz val="9"/>
      <color rgb="FF254B47"/>
      <name val="Aptos"/>
      <family val="2"/>
    </font>
    <font>
      <b/>
      <sz val="8"/>
      <color rgb="FF5B6D68"/>
      <name val="Aptos"/>
      <family val="2"/>
    </font>
    <font>
      <b/>
      <sz val="15"/>
      <color rgb="FF173F3C"/>
      <name val="Aptos Display"/>
      <family val="2"/>
    </font>
  </fonts>
  <fills count="13">
    <fill>
      <patternFill patternType="none"/>
    </fill>
    <fill>
      <patternFill patternType="gray125"/>
    </fill>
    <fill>
      <patternFill patternType="solid">
        <fgColor rgb="FF173F3C"/>
        <bgColor indexed="64"/>
      </patternFill>
    </fill>
    <fill>
      <patternFill patternType="solid">
        <fgColor rgb="FFF2F1EB"/>
        <bgColor indexed="64"/>
      </patternFill>
    </fill>
    <fill>
      <patternFill patternType="solid">
        <fgColor rgb="FFE7E7E1"/>
        <bgColor indexed="64"/>
      </patternFill>
    </fill>
    <fill>
      <patternFill patternType="solid">
        <fgColor rgb="FFFFFFFF"/>
        <bgColor indexed="64"/>
      </patternFill>
    </fill>
    <fill>
      <patternFill patternType="solid">
        <fgColor rgb="FFF6F4ED"/>
        <bgColor indexed="64"/>
      </patternFill>
    </fill>
    <fill>
      <patternFill patternType="solid">
        <fgColor rgb="FFE3E6E1"/>
        <bgColor indexed="64"/>
      </patternFill>
    </fill>
    <fill>
      <patternFill patternType="solid">
        <fgColor rgb="FF315F59"/>
        <bgColor indexed="64"/>
      </patternFill>
    </fill>
    <fill>
      <patternFill patternType="solid">
        <fgColor rgb="FFFFF2CC"/>
        <bgColor indexed="64"/>
      </patternFill>
    </fill>
    <fill>
      <patternFill patternType="solid">
        <fgColor rgb="FFEDF3F1"/>
        <bgColor indexed="64"/>
      </patternFill>
    </fill>
    <fill>
      <patternFill patternType="solid">
        <fgColor rgb="FFE5ECE8"/>
        <bgColor indexed="64"/>
      </patternFill>
    </fill>
    <fill>
      <patternFill patternType="solid">
        <fgColor rgb="FFDDEBE5"/>
        <bgColor indexed="64"/>
      </patternFill>
    </fill>
  </fills>
  <borders count="11">
    <border>
      <left/>
      <right/>
      <top/>
      <bottom/>
      <diagonal/>
    </border>
    <border>
      <left style="thin">
        <color rgb="FF173F3C"/>
      </left>
      <right/>
      <top/>
      <bottom/>
      <diagonal/>
    </border>
    <border>
      <left/>
      <right/>
      <top/>
      <bottom style="thin">
        <color rgb="FFCBD2CC"/>
      </bottom>
      <diagonal/>
    </border>
    <border>
      <left style="dashed">
        <color rgb="FF315F59"/>
      </left>
      <right/>
      <top/>
      <bottom style="thin">
        <color rgb="FFCBD2CC"/>
      </bottom>
      <diagonal/>
    </border>
    <border>
      <left style="medium">
        <color rgb="FFB97820"/>
      </left>
      <right/>
      <top/>
      <bottom style="thin">
        <color rgb="FFCBD2CC"/>
      </bottom>
      <diagonal/>
    </border>
    <border>
      <left/>
      <right/>
      <top/>
      <bottom style="medium">
        <color rgb="FF315F59"/>
      </bottom>
      <diagonal/>
    </border>
    <border>
      <left style="medium">
        <color rgb="FFD6A84F"/>
      </left>
      <right/>
      <top/>
      <bottom style="thin">
        <color rgb="FFCBD2CC"/>
      </bottom>
      <diagonal/>
    </border>
    <border>
      <left/>
      <right/>
      <top style="thin">
        <color rgb="FF315F59"/>
      </top>
      <bottom style="medium">
        <color rgb="FF315F59"/>
      </bottom>
      <diagonal/>
    </border>
    <border>
      <left style="medium">
        <color rgb="FF78A69B"/>
      </left>
      <right/>
      <top/>
      <bottom style="thin">
        <color rgb="FFCBD2CC"/>
      </bottom>
      <diagonal/>
    </border>
    <border>
      <left style="thin">
        <color rgb="FFCBD2CC"/>
      </left>
      <right style="thin">
        <color rgb="FFCBD2CC"/>
      </right>
      <top style="thin">
        <color rgb="FFCBD2CC"/>
      </top>
      <bottom/>
      <diagonal/>
    </border>
    <border>
      <left style="thin">
        <color rgb="FFCBD2CC"/>
      </left>
      <right style="thin">
        <color rgb="FFCBD2CC"/>
      </right>
      <top/>
      <bottom style="thin">
        <color rgb="FFCBD2CC"/>
      </bottom>
      <diagonal/>
    </border>
  </borders>
  <cellStyleXfs count="1">
    <xf numFmtId="0" fontId="0" fillId="0" borderId="0"/>
  </cellStyleXfs>
  <cellXfs count="20">
    <xf numFmtId="0" fontId="0" fillId="0" borderId="0" xfId="0"/>
    <xf numFmtId="0" fontId="1" fillId="2" borderId="1" xfId="0" applyFont="1" applyFill="1" applyBorder="1" applyAlignment="1">
      <alignment horizontal="left" vertical="center"/>
    </xf>
    <xf numFmtId="0" fontId="2" fillId="3" borderId="2" xfId="0" applyFont="1" applyFill="1" applyBorder="1" applyAlignment="1">
      <alignment horizontal="left" vertical="center"/>
    </xf>
    <xf numFmtId="0" fontId="3" fillId="4" borderId="3" xfId="0" applyFont="1" applyFill="1" applyBorder="1" applyAlignment="1">
      <alignment vertical="top" wrapText="1"/>
    </xf>
    <xf numFmtId="0" fontId="4" fillId="5" borderId="2" xfId="0" applyFont="1" applyFill="1" applyBorder="1" applyAlignment="1">
      <alignment vertical="top" wrapText="1"/>
    </xf>
    <xf numFmtId="0" fontId="5" fillId="6" borderId="4" xfId="0" applyFont="1" applyFill="1" applyBorder="1" applyAlignment="1">
      <alignment vertical="center" wrapText="1"/>
    </xf>
    <xf numFmtId="0" fontId="6" fillId="0" borderId="0" xfId="0" applyFont="1" applyAlignment="1">
      <alignment horizontal="right" vertical="center"/>
    </xf>
    <xf numFmtId="0" fontId="3" fillId="7" borderId="5" xfId="0" applyFont="1" applyFill="1" applyBorder="1" applyAlignment="1">
      <alignment vertical="center" wrapText="1"/>
    </xf>
    <xf numFmtId="0" fontId="7" fillId="8" borderId="0" xfId="0" applyFont="1" applyFill="1" applyAlignment="1">
      <alignment horizontal="left" vertical="center"/>
    </xf>
    <xf numFmtId="0" fontId="4" fillId="0" borderId="2" xfId="0" applyFont="1" applyBorder="1" applyAlignment="1">
      <alignment vertical="center"/>
    </xf>
    <xf numFmtId="164" fontId="4" fillId="9" borderId="6" xfId="0" applyNumberFormat="1" applyFont="1" applyFill="1" applyBorder="1" applyAlignment="1" applyProtection="1">
      <alignment horizontal="right"/>
      <protection locked="0"/>
    </xf>
    <xf numFmtId="164" fontId="4" fillId="10" borderId="2" xfId="0" applyNumberFormat="1" applyFont="1" applyFill="1" applyBorder="1" applyAlignment="1">
      <alignment horizontal="right"/>
    </xf>
    <xf numFmtId="0" fontId="8" fillId="0" borderId="2" xfId="0" applyFont="1" applyBorder="1" applyAlignment="1">
      <alignment vertical="center" wrapText="1"/>
    </xf>
    <xf numFmtId="0" fontId="3" fillId="0" borderId="2" xfId="0" applyFont="1" applyBorder="1" applyAlignment="1">
      <alignment vertical="center"/>
    </xf>
    <xf numFmtId="164" fontId="3" fillId="11" borderId="7" xfId="0" applyNumberFormat="1" applyFont="1" applyFill="1" applyBorder="1" applyAlignment="1">
      <alignment horizontal="right"/>
    </xf>
    <xf numFmtId="165" fontId="4" fillId="10" borderId="2" xfId="0" applyNumberFormat="1" applyFont="1" applyFill="1" applyBorder="1" applyAlignment="1">
      <alignment horizontal="right"/>
    </xf>
    <xf numFmtId="0" fontId="9" fillId="12" borderId="8" xfId="0" applyFont="1" applyFill="1" applyBorder="1" applyAlignment="1">
      <alignment horizontal="left"/>
    </xf>
    <xf numFmtId="0" fontId="10" fillId="3" borderId="9" xfId="0" applyFont="1" applyFill="1" applyBorder="1" applyAlignment="1">
      <alignment horizontal="center" vertical="center"/>
    </xf>
    <xf numFmtId="164" fontId="11" fillId="5" borderId="10" xfId="0" applyNumberFormat="1" applyFont="1" applyFill="1" applyBorder="1" applyAlignment="1">
      <alignment horizontal="center" vertical="center"/>
    </xf>
    <xf numFmtId="165" fontId="11" fillId="5" borderId="10" xfId="0" applyNumberFormat="1" applyFont="1" applyFill="1" applyBorder="1" applyAlignment="1">
      <alignment horizontal="center" vertical="center"/>
    </xf>
  </cellXfs>
  <cellStyles count="1">
    <cellStyle name="Normal" xfId="0" builtinId="0"/>
  </cellStyles>
  <dxfs count="2">
    <dxf>
      <font>
        <b/>
        <color rgb="FF254B47"/>
      </font>
      <fill>
        <patternFill>
          <bgColor rgb="FFDDEBE5"/>
        </patternFill>
      </fill>
      <border>
        <left style="medium">
          <color rgb="FF78A69B"/>
        </left>
        <right/>
        <top/>
        <bottom style="thin">
          <color rgb="FFCBD2CC"/>
        </bottom>
        <vertical/>
        <horizontal/>
      </border>
    </dxf>
    <dxf>
      <font>
        <b/>
        <color rgb="FF8A342C"/>
      </font>
      <fill>
        <patternFill>
          <bgColor rgb="FFF7E1DB"/>
        </patternFill>
      </fill>
      <border>
        <left style="medium">
          <color rgb="FFC8685E"/>
        </left>
        <right/>
        <top/>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US"/>
              <a:t>Current ratio by position</a:t>
            </a:r>
          </a:p>
        </c:rich>
      </c:tx>
      <c:layout/>
    </c:title>
    <c:plotArea>
      <c:layout/>
      <c:barChart>
        <c:barDir val="col"/>
        <c:grouping val="clustered"/>
        <c:ser>
          <c:idx val="0"/>
          <c:order val="0"/>
          <c:tx>
            <c:v>Current ratio</c:v>
          </c:tx>
          <c:dPt>
            <c:idx val="0"/>
            <c:spPr>
              <a:solidFill>
                <a:srgbClr val="315F59"/>
              </a:solidFill>
            </c:spPr>
          </c:dPt>
          <c:dPt>
            <c:idx val="1"/>
            <c:spPr>
              <a:solidFill>
                <a:srgbClr val="B97820"/>
              </a:solidFill>
            </c:spPr>
          </c:dPt>
          <c:dPt>
            <c:idx val="2"/>
            <c:spPr>
              <a:solidFill>
                <a:srgbClr val="78A69B"/>
              </a:solidFill>
            </c:spPr>
          </c:dPt>
          <c:dLbls>
            <c:numFmt formatCode="0.00x" sourceLinked="0"/>
            <c:showVal val="1"/>
          </c:dLbls>
          <c:cat>
            <c:strRef>
              <c:f>Interpretation!$A$4:$A$6</c:f>
              <c:strCache>
                <c:ptCount val="3"/>
                <c:pt idx="0">
                  <c:v>Northstar — reported</c:v>
                </c:pt>
                <c:pt idx="1">
                  <c:v>Northstar — after payment</c:v>
                </c:pt>
                <c:pt idx="2">
                  <c:v>Smaller peer</c:v>
                </c:pt>
              </c:strCache>
            </c:strRef>
          </c:cat>
          <c:val>
            <c:numRef>
              <c:f>Interpretation!$E$4:$E$6</c:f>
              <c:numCache>
                <c:formatCode>General</c:formatCode>
                <c:ptCount val="3"/>
                <c:pt idx="0">
                  <c:v>1.5</c:v>
                </c:pt>
                <c:pt idx="1">
                  <c:v>1.6666666666666667</c:v>
                </c:pt>
                <c:pt idx="2">
                  <c:v>3.0</c:v>
                </c:pt>
              </c:numCache>
            </c:numRef>
          </c:val>
        </c:ser>
        <c:axId val="50010001"/>
        <c:axId val="50010002"/>
      </c:barChart>
      <c:catAx>
        <c:axId val="50010001"/>
        <c:scaling>
          <c:orientation val="minMax"/>
        </c:scaling>
        <c:axPos val="b"/>
        <c:majorTickMark val="none"/>
        <c:tickLblPos val="nextTo"/>
        <c:spPr>
          <a:ln>
            <a:solidFill>
              <a:srgbClr val="CBD2CC"/>
            </a:solidFill>
          </a:ln>
        </c:spPr>
        <c:txPr>
          <a:bodyPr/>
          <a:lstStyle/>
          <a:p>
            <a:pPr>
              <a:defRPr sz="800" baseline="0"/>
            </a:pPr>
            <a:endParaRPr lang="en-US"/>
          </a:p>
        </c:txPr>
        <c:crossAx val="50010002"/>
        <c:crosses val="autoZero"/>
        <c:auto val="1"/>
        <c:lblAlgn val="ctr"/>
        <c:lblOffset val="100"/>
      </c:catAx>
      <c:valAx>
        <c:axId val="50010002"/>
        <c:scaling>
          <c:orientation val="minMax"/>
          <c:min val="0"/>
        </c:scaling>
        <c:axPos val="l"/>
        <c:majorGridlines>
          <c:spPr>
            <a:ln>
              <a:solidFill>
                <a:srgbClr val="E2E5E1"/>
              </a:solidFill>
            </a:ln>
          </c:spPr>
        </c:majorGridlines>
        <c:title>
          <c:tx>
            <c:rich>
              <a:bodyPr/>
              <a:lstStyle/>
              <a:p>
                <a:pPr>
                  <a:defRPr/>
                </a:pPr>
                <a:r>
                  <a:rPr lang="en-US"/>
                  <a:t>Relative coverage (times)</a:t>
                </a:r>
              </a:p>
            </c:rich>
          </c:tx>
          <c:layout/>
        </c:title>
        <c:numFmt formatCode="0.0x" sourceLinked="0"/>
        <c:majorTickMark val="none"/>
        <c:tickLblPos val="nextTo"/>
        <c:spPr>
          <a:ln>
            <a:noFill/>
          </a:ln>
        </c:spPr>
        <c:crossAx val="50010001"/>
        <c:crosses val="autoZero"/>
        <c:crossBetween val="between"/>
      </c:valAx>
      <c:spPr>
        <a:solidFill>
          <a:srgbClr val="FFFFFF"/>
        </a:solidFill>
        <a:ln>
          <a:noFill/>
        </a:ln>
      </c:spPr>
    </c:plotArea>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6</xdr:col>
      <xdr:colOff>0</xdr:colOff>
      <xdr:row>2</xdr:row>
      <xdr:rowOff>0</xdr:rowOff>
    </xdr:from>
    <xdr:to>
      <xdr:col>11</xdr:col>
      <xdr:colOff>142875</xdr:colOff>
      <xdr:row>16</xdr:row>
      <xdr:rowOff>0</xdr:rowOff>
    </xdr:to>
    <xdr:graphicFrame macro="">
      <xdr:nvGraphicFramePr>
        <xdr:cNvPr id="2" name="Chart 1" descr="Column chart comparing current ratios of 1.50, 1.67, and 3.00 for Northstar reported, Northstar after payment, and the smaller pee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315F59"/>
    <pageSetUpPr fitToPage="1"/>
  </sheetPr>
  <dimension ref="A1:B17"/>
  <sheetViews>
    <sheetView showGridLines="0" tabSelected="1" workbookViewId="0"/>
  </sheetViews>
  <sheetFormatPr defaultRowHeight="15"/>
  <cols>
    <col min="1" max="1" width="25.7109375" customWidth="1"/>
    <col min="2" max="2" width="78.7109375" customWidth="1"/>
  </cols>
  <sheetData>
    <row r="1" spans="1:2" ht="30" customHeight="1">
      <c r="A1" s="1" t="s">
        <v>0</v>
      </c>
      <c r="B1" s="1"/>
    </row>
    <row r="2" spans="1:2" ht="21" customHeight="1">
      <c r="A2" s="2" t="s">
        <v>1</v>
      </c>
      <c r="B2" s="2"/>
    </row>
    <row r="3" spans="1:2" ht="50" customHeight="1">
      <c r="A3" s="3" t="s">
        <v>2</v>
      </c>
      <c r="B3" s="4" t="s">
        <v>3</v>
      </c>
    </row>
    <row r="5" spans="1:2" ht="35" customHeight="1">
      <c r="A5" s="3" t="s">
        <v>4</v>
      </c>
      <c r="B5" s="5" t="s">
        <v>5</v>
      </c>
    </row>
    <row r="7" spans="1:2">
      <c r="A7" s="3" t="s">
        <v>6</v>
      </c>
      <c r="B7" s="4" t="s">
        <v>7</v>
      </c>
    </row>
    <row r="8" spans="1:2">
      <c r="A8" s="3" t="s">
        <v>8</v>
      </c>
      <c r="B8" s="4" t="s">
        <v>9</v>
      </c>
    </row>
    <row r="10" spans="1:2" ht="38" customHeight="1">
      <c r="A10" s="3" t="s">
        <v>10</v>
      </c>
      <c r="B10" s="4" t="s">
        <v>11</v>
      </c>
    </row>
    <row r="12" spans="1:2">
      <c r="A12" s="3" t="s">
        <v>12</v>
      </c>
      <c r="B12" s="4" t="s">
        <v>13</v>
      </c>
    </row>
    <row r="13" spans="1:2">
      <c r="A13" s="3" t="s">
        <v>14</v>
      </c>
      <c r="B13" s="4" t="s">
        <v>15</v>
      </c>
    </row>
    <row r="16" spans="1:2">
      <c r="A16" s="3" t="s">
        <v>16</v>
      </c>
      <c r="B16" s="6" t="s">
        <v>17</v>
      </c>
    </row>
    <row r="17" spans="1:2">
      <c r="A17" s="3"/>
      <c r="B17" s="6" t="s">
        <v>18</v>
      </c>
    </row>
  </sheetData>
  <mergeCells count="2">
    <mergeCell ref="A1:B1"/>
    <mergeCell ref="A2:B2"/>
  </mergeCells>
  <hyperlinks>
    <hyperlink ref="B16" location="'Model'!A1" display="1 · Work through the classified balances →"/>
    <hyperlink ref="B17" location="'Interpretation'!A1" display="2 · Compare the measures and evidence →"/>
  </hyperlinks>
  <printOptions horizontalCentered="1"/>
  <pageMargins left="0.35" right="0.35" top="0.55" bottom="0.55" header="0.3" footer="0.3"/>
  <pageSetup paperSize="9" orientation="portrait"/>
  <headerFooter>
    <oddHeader>&amp;L&amp;9&amp;K5B6D68Financial Account Graph&amp;C&amp;9&amp;K5B6D68Learner workbook</oddHeader>
    <oddFooter>&amp;L&amp;8&amp;K5B6D68Draft learning artifact&amp;C&amp;8Page &amp;P of &amp;N&amp;R&amp;8&amp;K5B6D68Generated</oddFooter>
  </headerFooter>
</worksheet>
</file>

<file path=xl/worksheets/sheet2.xml><?xml version="1.0" encoding="utf-8"?>
<worksheet xmlns="http://schemas.openxmlformats.org/spreadsheetml/2006/main" xmlns:r="http://schemas.openxmlformats.org/officeDocument/2006/relationships">
  <sheetPr>
    <tabColor rgb="FFB97820"/>
    <pageSetUpPr fitToPage="1"/>
  </sheetPr>
  <dimension ref="A1:E2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
  <cols>
    <col min="1" max="1" width="29.7109375" customWidth="1"/>
    <col min="2" max="4" width="24.7109375" customWidth="1"/>
    <col min="5" max="5" width="42.7109375" customWidth="1"/>
  </cols>
  <sheetData>
    <row r="1" spans="1:5" ht="30" customHeight="1">
      <c r="A1" s="1" t="s">
        <v>19</v>
      </c>
      <c r="B1" s="1"/>
      <c r="C1" s="1"/>
      <c r="D1" s="1"/>
      <c r="E1" s="1"/>
    </row>
    <row r="2" spans="1:5" ht="21" customHeight="1">
      <c r="A2" s="2" t="s">
        <v>20</v>
      </c>
      <c r="B2" s="2"/>
      <c r="C2" s="2"/>
      <c r="D2" s="2"/>
      <c r="E2" s="2"/>
    </row>
    <row r="3" spans="1:5" ht="34" customHeight="1">
      <c r="A3" s="7" t="s">
        <v>21</v>
      </c>
      <c r="B3" s="7" t="s">
        <v>22</v>
      </c>
      <c r="C3" s="7" t="s">
        <v>23</v>
      </c>
      <c r="D3" s="7" t="s">
        <v>24</v>
      </c>
      <c r="E3" s="7" t="s">
        <v>25</v>
      </c>
    </row>
    <row r="4" spans="1:5" ht="21" customHeight="1">
      <c r="A4" s="8" t="s">
        <v>26</v>
      </c>
      <c r="B4" s="8"/>
      <c r="C4" s="8"/>
      <c r="D4" s="8"/>
      <c r="E4" s="8"/>
    </row>
    <row r="5" spans="1:5">
      <c r="A5" s="9" t="s">
        <v>27</v>
      </c>
      <c r="B5" s="10">
        <v>30000</v>
      </c>
      <c r="C5" s="11">
        <f>B5-$B$12</f>
        <v>10000</v>
      </c>
      <c r="D5" s="10">
        <v>20000</v>
      </c>
      <c r="E5" s="12" t="s">
        <v>28</v>
      </c>
    </row>
    <row r="6" spans="1:5">
      <c r="A6" s="9" t="s">
        <v>29</v>
      </c>
      <c r="B6" s="10">
        <v>50000</v>
      </c>
      <c r="C6" s="11">
        <f>B6</f>
        <v>50000</v>
      </c>
      <c r="D6" s="10">
        <v>25000</v>
      </c>
      <c r="E6" s="12" t="s">
        <v>30</v>
      </c>
    </row>
    <row r="7" spans="1:5">
      <c r="A7" s="9" t="s">
        <v>31</v>
      </c>
      <c r="B7" s="10">
        <v>40000</v>
      </c>
      <c r="C7" s="11">
        <f>B7</f>
        <v>40000</v>
      </c>
      <c r="D7" s="10">
        <v>15000</v>
      </c>
      <c r="E7" s="12" t="s">
        <v>30</v>
      </c>
    </row>
    <row r="8" spans="1:5">
      <c r="A8" s="13" t="s">
        <v>35</v>
      </c>
      <c r="B8" s="14">
        <f>SUM(B5:B7)</f>
        <v>120000.0</v>
      </c>
      <c r="C8" s="14">
        <f>SUM(C5:C7)</f>
        <v>100000.0</v>
      </c>
      <c r="D8" s="14">
        <f>SUM(D5:D7)</f>
        <v>60000.0</v>
      </c>
      <c r="E8" s="12" t="s">
        <v>37</v>
      </c>
    </row>
    <row r="9" spans="1:5">
      <c r="A9" s="9" t="s">
        <v>32</v>
      </c>
      <c r="B9" s="10">
        <v>50000</v>
      </c>
      <c r="C9" s="11">
        <f>B9-$B$12</f>
        <v>30000</v>
      </c>
      <c r="D9" s="10">
        <v>15000</v>
      </c>
      <c r="E9" s="12" t="s">
        <v>33</v>
      </c>
    </row>
    <row r="10" spans="1:5">
      <c r="A10" s="9" t="s">
        <v>34</v>
      </c>
      <c r="B10" s="10">
        <v>30000</v>
      </c>
      <c r="C10" s="11">
        <f>B10</f>
        <v>30000</v>
      </c>
      <c r="D10" s="10">
        <v>5000</v>
      </c>
      <c r="E10" s="12" t="s">
        <v>30</v>
      </c>
    </row>
    <row r="11" spans="1:5">
      <c r="A11" s="13" t="s">
        <v>36</v>
      </c>
      <c r="B11" s="14">
        <f>SUM(B9:B10)</f>
        <v>80000.0</v>
      </c>
      <c r="C11" s="14">
        <f>SUM(C9:C10)</f>
        <v>60000.0</v>
      </c>
      <c r="D11" s="14">
        <f>SUM(D9:D10)</f>
        <v>20000.0</v>
      </c>
      <c r="E11" s="12" t="s">
        <v>38</v>
      </c>
    </row>
    <row r="12" spans="1:5">
      <c r="A12" s="13" t="s">
        <v>39</v>
      </c>
      <c r="B12" s="10">
        <v>20000</v>
      </c>
      <c r="C12" s="11"/>
      <c r="D12" s="11"/>
      <c r="E12" s="12" t="s">
        <v>40</v>
      </c>
    </row>
    <row r="14" spans="1:5" ht="21" customHeight="1">
      <c r="A14" s="8" t="s">
        <v>41</v>
      </c>
      <c r="B14" s="8"/>
      <c r="C14" s="8"/>
      <c r="D14" s="8"/>
      <c r="E14" s="8"/>
    </row>
    <row r="15" spans="1:5">
      <c r="A15" s="13" t="s">
        <v>42</v>
      </c>
      <c r="B15" s="14">
        <f>B8-B11</f>
        <v>40000.0</v>
      </c>
      <c r="C15" s="14">
        <f>C8-C11</f>
        <v>40000.0</v>
      </c>
      <c r="D15" s="14">
        <f>D8-D11</f>
        <v>40000.0</v>
      </c>
      <c r="E15" s="5" t="s">
        <v>44</v>
      </c>
    </row>
    <row r="16" spans="1:5">
      <c r="A16" s="13" t="s">
        <v>43</v>
      </c>
      <c r="B16" s="15">
        <f>B8/B11</f>
        <v>1.5</v>
      </c>
      <c r="C16" s="15">
        <f>C8/C11</f>
        <v>1.6666666666666667</v>
      </c>
      <c r="D16" s="15">
        <f>D8/D11</f>
        <v>3.0</v>
      </c>
      <c r="E16" s="5" t="s">
        <v>45</v>
      </c>
    </row>
    <row r="18" spans="1:5" ht="21" customHeight="1">
      <c r="A18" s="8" t="s">
        <v>46</v>
      </c>
      <c r="B18" s="8"/>
      <c r="C18" s="8"/>
      <c r="D18" s="8"/>
      <c r="E18" s="8"/>
    </row>
    <row r="19" spans="1:5">
      <c r="A19" s="13" t="s">
        <v>47</v>
      </c>
      <c r="B19" s="16" t="str">
        <f>IF(B15=C15,"NO — unchanged","YES — investigate")</f>
        <v>NO — unchanged</v>
      </c>
      <c r="E19" s="12" t="s">
        <v>48</v>
      </c>
    </row>
    <row r="20" spans="1:5">
      <c r="A20" s="13" t="s">
        <v>49</v>
      </c>
      <c r="B20" s="16" t="str">
        <f>IF(AND(B15=C15,C15=D15),"PASS","CHECK")</f>
        <v>PASS</v>
      </c>
      <c r="E20" s="12" t="s">
        <v>50</v>
      </c>
    </row>
  </sheetData>
  <sheetProtection sheet="1" objects="1" scenarios="1"/>
  <mergeCells count="5">
    <mergeCell ref="A1:E1"/>
    <mergeCell ref="A2:E2"/>
    <mergeCell ref="A4:E4"/>
    <mergeCell ref="A14:E14"/>
    <mergeCell ref="A18:E18"/>
  </mergeCells>
  <conditionalFormatting sqref="B19:B20">
    <cfRule type="containsText" dxfId="0" priority="1" operator="containsText" text="PASS">
      <formula>NOT(ISERROR(SEARCH("PASS",B19)))</formula>
    </cfRule>
    <cfRule type="containsText" dxfId="1" priority="2" operator="containsText" text="CHECK">
      <formula>NOT(ISERROR(SEARCH("CHECK",B19)))</formula>
    </cfRule>
  </conditionalFormatting>
  <dataValidations count="5">
    <dataValidation type="decimal" operator="greaterThanOrEqual" allowBlank="1" showInputMessage="1" showErrorMessage="1" errorTitle="Check the balance" error="This teaching model requires a nonnegative balance." promptTitle="Current balance" prompt="Enter a nonnegative US-dollar balance." sqref="B5:B7">
      <formula1>0</formula1>
    </dataValidation>
    <dataValidation type="decimal" operator="greaterThanOrEqual" allowBlank="1" showInputMessage="1" showErrorMessage="1" errorTitle="Check the balance" error="This teaching model requires a nonnegative balance." promptTitle="Current balance" prompt="Enter a nonnegative US-dollar balance." sqref="B9:B10">
      <formula1>0</formula1>
    </dataValidation>
    <dataValidation type="decimal" operator="greaterThanOrEqual" allowBlank="1" showInputMessage="1" showErrorMessage="1" errorTitle="Check the balance" error="This teaching model requires a nonnegative balance." promptTitle="Current balance" prompt="Enter a nonnegative US-dollar balance." sqref="D5:D7">
      <formula1>0</formula1>
    </dataValidation>
    <dataValidation type="decimal" operator="greaterThanOrEqual" allowBlank="1" showInputMessage="1" showErrorMessage="1" errorTitle="Check the balance" error="This teaching model requires a nonnegative balance." promptTitle="Current balance" prompt="Enter a nonnegative US-dollar balance." sqref="D9:D10">
      <formula1>0</formula1>
    </dataValidation>
    <dataValidation type="decimal" allowBlank="1" showInputMessage="1" showErrorMessage="1" errorTitle="Payment is out of range" error="The payment cannot exceed Cash or Accounts Payable." promptTitle="Supplier payment" prompt="Enter an amount no greater than Cash or Accounts Payable." sqref="B12">
      <formula1>0</formula1>
      <formula2>MIN(B5,B9)</formula2>
    </dataValidation>
  </dataValidations>
  <printOptions horizontalCentered="1"/>
  <pageMargins left="0.35" right="0.35" top="0.55" bottom="0.55" header="0.3" footer="0.3"/>
  <pageSetup paperSize="9" orientation="landscape"/>
  <headerFooter>
    <oddHeader>&amp;L&amp;9&amp;K5B6D68Financial Account Graph&amp;C&amp;9&amp;K5B6D68Learner workbook</oddHeader>
    <oddFooter>&amp;L&amp;8&amp;K5B6D68Draft learning artifact&amp;C&amp;8Page &amp;P of &amp;N&amp;R&amp;8&amp;K5B6D68Generated</oddFooter>
  </headerFooter>
</worksheet>
</file>

<file path=xl/worksheets/sheet3.xml><?xml version="1.0" encoding="utf-8"?>
<worksheet xmlns="http://schemas.openxmlformats.org/spreadsheetml/2006/main" xmlns:r="http://schemas.openxmlformats.org/officeDocument/2006/relationships">
  <sheetPr>
    <tabColor rgb="FF315F59"/>
    <pageSetUpPr fitToPage="1"/>
  </sheetPr>
  <dimension ref="A1:K16"/>
  <sheetViews>
    <sheetView showGridLines="0" zoomScale="95" zoomScaleNormal="95" workbookViewId="0"/>
  </sheetViews>
  <sheetFormatPr defaultRowHeight="15"/>
  <cols>
    <col min="1" max="1" width="29.7109375" customWidth="1"/>
    <col min="2" max="4" width="24.7109375" customWidth="1"/>
    <col min="5" max="5" width="58.7109375" customWidth="1"/>
    <col min="6" max="6" width="3.7109375" customWidth="1"/>
    <col min="7" max="11" width="11.7109375" customWidth="1"/>
  </cols>
  <sheetData>
    <row r="1" spans="1:11" ht="30" customHeight="1">
      <c r="A1" s="1" t="s">
        <v>51</v>
      </c>
      <c r="B1" s="1"/>
      <c r="C1" s="1"/>
      <c r="D1" s="1"/>
      <c r="E1" s="1"/>
      <c r="F1" s="1"/>
      <c r="G1" s="1"/>
      <c r="H1" s="1"/>
      <c r="I1" s="1"/>
      <c r="J1" s="1"/>
      <c r="K1" s="1"/>
    </row>
    <row r="2" spans="1:11" ht="21" customHeight="1">
      <c r="A2" s="2" t="s">
        <v>52</v>
      </c>
      <c r="B2" s="2"/>
      <c r="C2" s="2"/>
      <c r="D2" s="2"/>
      <c r="E2" s="2"/>
      <c r="F2" s="2"/>
      <c r="G2" s="2"/>
      <c r="H2" s="2"/>
      <c r="I2" s="2"/>
      <c r="J2" s="2"/>
      <c r="K2" s="2"/>
    </row>
    <row r="3" spans="1:11" ht="30" customHeight="1">
      <c r="A3" s="7" t="s">
        <v>53</v>
      </c>
      <c r="B3" s="7" t="s">
        <v>54</v>
      </c>
      <c r="C3" s="7" t="s">
        <v>55</v>
      </c>
      <c r="D3" s="7" t="s">
        <v>42</v>
      </c>
      <c r="E3" s="7" t="s">
        <v>43</v>
      </c>
    </row>
    <row r="4" spans="1:11">
      <c r="A4" s="13" t="s">
        <v>22</v>
      </c>
      <c r="B4" s="11">
        <f>Model!B8</f>
        <v>120000.0</v>
      </c>
      <c r="C4" s="11">
        <f>Model!B11</f>
        <v>80000.0</v>
      </c>
      <c r="D4" s="14">
        <f>Model!B15</f>
        <v>40000.0</v>
      </c>
      <c r="E4" s="15">
        <f>Model!B16</f>
        <v>1.5</v>
      </c>
    </row>
    <row r="5" spans="1:11">
      <c r="A5" s="13" t="s">
        <v>23</v>
      </c>
      <c r="B5" s="11">
        <f>Model!C8</f>
        <v>100000.0</v>
      </c>
      <c r="C5" s="11">
        <f>Model!C11</f>
        <v>60000.0</v>
      </c>
      <c r="D5" s="14">
        <f>Model!C15</f>
        <v>40000.0</v>
      </c>
      <c r="E5" s="15">
        <f>Model!C16</f>
        <v>1.6666666666666667</v>
      </c>
    </row>
    <row r="6" spans="1:11">
      <c r="A6" s="13" t="s">
        <v>24</v>
      </c>
      <c r="B6" s="11">
        <f>Model!D8</f>
        <v>60000.0</v>
      </c>
      <c r="C6" s="11">
        <f>Model!D11</f>
        <v>20000.0</v>
      </c>
      <c r="D6" s="14">
        <f>Model!D15</f>
        <v>40000.0</v>
      </c>
      <c r="E6" s="15">
        <f>Model!D16</f>
        <v>3.0</v>
      </c>
    </row>
    <row r="8" spans="1:11">
      <c r="A8" s="17" t="s">
        <v>56</v>
      </c>
      <c r="B8" s="17"/>
      <c r="C8" s="17" t="s">
        <v>57</v>
      </c>
      <c r="D8" s="17"/>
      <c r="E8" s="17"/>
    </row>
    <row r="9" spans="1:11">
      <c r="A9" s="18">
        <f>Model!C15</f>
        <v>40000.0</v>
      </c>
      <c r="B9" s="18"/>
      <c r="C9" s="19">
        <f>Model!C16</f>
        <v>1.6666666666666667</v>
      </c>
      <c r="D9" s="19"/>
      <c r="E9" s="19"/>
    </row>
    <row r="10" spans="1:11">
      <c r="A10" s="18"/>
      <c r="B10" s="18"/>
      <c r="C10" s="19"/>
      <c r="D10" s="19"/>
      <c r="E10" s="19"/>
    </row>
    <row r="12" spans="1:11">
      <c r="A12" s="3" t="s">
        <v>58</v>
      </c>
      <c r="B12" s="4" t="s">
        <v>59</v>
      </c>
      <c r="C12" s="4"/>
      <c r="D12" s="4"/>
      <c r="E12" s="4"/>
    </row>
    <row r="13" spans="1:11">
      <c r="B13" s="4"/>
      <c r="C13" s="4"/>
      <c r="D13" s="4"/>
      <c r="E13" s="4"/>
    </row>
    <row r="15" spans="1:11">
      <c r="A15" s="3" t="s">
        <v>60</v>
      </c>
      <c r="B15" s="4" t="s">
        <v>61</v>
      </c>
      <c r="C15" s="4"/>
      <c r="D15" s="4"/>
      <c r="E15" s="4"/>
    </row>
    <row r="16" spans="1:11">
      <c r="B16" s="4"/>
      <c r="C16" s="4"/>
      <c r="D16" s="4"/>
      <c r="E16" s="4"/>
    </row>
  </sheetData>
  <sheetProtection sheet="1" objects="1" scenarios="1"/>
  <mergeCells count="8">
    <mergeCell ref="A1:K1"/>
    <mergeCell ref="A2:K2"/>
    <mergeCell ref="A8:B8"/>
    <mergeCell ref="A9:B10"/>
    <mergeCell ref="C8:E8"/>
    <mergeCell ref="C9:E10"/>
    <mergeCell ref="B12:E13"/>
    <mergeCell ref="B15:E16"/>
  </mergeCells>
  <printOptions horizontalCentered="1"/>
  <pageMargins left="0.35" right="0.35" top="0.55" bottom="0.55" header="0.3" footer="0.3"/>
  <pageSetup paperSize="9" orientation="landscape"/>
  <headerFooter>
    <oddHeader>&amp;L&amp;9&amp;K5B6D68Financial Account Graph&amp;C&amp;9&amp;K5B6D68Learner workbook</oddHeader>
    <oddFooter>&amp;L&amp;8&amp;K5B6D68Draft learning artifact&amp;C&amp;8Page &amp;P of &amp;N&amp;R&amp;8&amp;K5B6D68Generated</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5</vt:i4>
      </vt:variant>
    </vt:vector>
  </HeadingPairs>
  <TitlesOfParts>
    <vt:vector size="8" baseType="lpstr">
      <vt:lpstr>Read me</vt:lpstr>
      <vt:lpstr>Model</vt:lpstr>
      <vt:lpstr>Interpretation</vt:lpstr>
      <vt:lpstr>Interpretation!Print_Area</vt:lpstr>
      <vt:lpstr>Model!Print_Area</vt:lpstr>
      <vt:lpstr>'Read me'!Print_Area</vt:lpstr>
      <vt:lpstr>Interpretation!Print_Titles</vt:lpstr>
      <vt:lpstr>Model!Print_Titles</vt:lpstr>
    </vt:vector>
  </TitlesOfParts>
  <Company>Financial Account Graph</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Working capital and current ratio</dc:title>
  <dc:subject>Reproducible learner companion</dc:subject>
  <dc:creator>Financial Account Graph</dc:creator>
  <dc:description>Generated by scripts/quantitative/build_spreadsheets.py</dc:description>
  <cp:lastModifiedBy>Financial Account Graph</cp:lastModifiedBy>
  <dcterms:created xsi:type="dcterms:W3CDTF">2026-08-07T00:00:00Z</dcterms:created>
  <dcterms:modified xsi:type="dcterms:W3CDTF">2026-08-07T00:00:00Z</dcterms:modified>
</cp:coreProperties>
</file>